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36DC359F-59C4-43EC-A272-EDE0B597F198}" xr6:coauthVersionLast="47" xr6:coauthVersionMax="47" xr10:uidLastSave="{00000000-0000-0000-0000-000000000000}"/>
  <bookViews>
    <workbookView xWindow="-120" yWindow="-120" windowWidth="20730" windowHeight="11160" activeTab="2" xr2:uid="{00000000-000D-0000-FFFF-FFFF00000000}"/>
  </bookViews>
  <sheets>
    <sheet name="Հ1 Ձև1 " sheetId="9" r:id="rId1"/>
    <sheet name="Հ1 Ձև 2 (1) " sheetId="1" r:id="rId2"/>
    <sheet name="Հ1 Ձև 2 (2)" sheetId="11" r:id="rId3"/>
    <sheet name="Լրացման պահանջներ" sheetId="7" r:id="rId4"/>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'Հ1 Ձև 2 (1) '!#REF!</definedName>
    <definedName name="_Toc501014752" localSheetId="2">'Հ1 Ձև 2 (2)'!#REF!</definedName>
    <definedName name="_Toc501014753" localSheetId="1">'Հ1 Ձև 2 (1) '!#REF!</definedName>
    <definedName name="_Toc501014753" localSheetId="2">'Հ1 Ձև 2 (2)'!#REF!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7" i="11" l="1"/>
  <c r="M48" i="11"/>
  <c r="M49" i="11"/>
  <c r="M50" i="11"/>
  <c r="G50" i="11" s="1"/>
  <c r="M51" i="11"/>
  <c r="M52" i="11"/>
  <c r="M53" i="11"/>
  <c r="M54" i="11"/>
  <c r="G54" i="11" s="1"/>
  <c r="M55" i="11"/>
  <c r="M46" i="11"/>
  <c r="G46" i="11" s="1"/>
  <c r="G47" i="11"/>
  <c r="G48" i="11"/>
  <c r="G49" i="11"/>
  <c r="G51" i="11"/>
  <c r="G52" i="11"/>
  <c r="G53" i="11"/>
  <c r="G55" i="11"/>
  <c r="F47" i="11"/>
  <c r="F48" i="11"/>
  <c r="F49" i="11"/>
  <c r="F50" i="11"/>
  <c r="F51" i="11"/>
  <c r="F52" i="11"/>
  <c r="F53" i="11"/>
  <c r="F54" i="11"/>
  <c r="F55" i="11"/>
  <c r="F46" i="11"/>
  <c r="E47" i="11"/>
  <c r="E48" i="11"/>
  <c r="E49" i="11"/>
  <c r="E50" i="11"/>
  <c r="E51" i="11"/>
  <c r="E52" i="11"/>
  <c r="E53" i="11"/>
  <c r="E54" i="11"/>
  <c r="E55" i="11"/>
  <c r="E46" i="11"/>
  <c r="L57" i="11"/>
  <c r="M57" i="11" s="1"/>
  <c r="L56" i="11"/>
  <c r="M56" i="11" s="1"/>
  <c r="K56" i="11"/>
  <c r="L58" i="11" l="1"/>
  <c r="M58" i="11" s="1"/>
  <c r="D76" i="1"/>
  <c r="D78" i="1" s="1"/>
  <c r="E58" i="1"/>
  <c r="E59" i="1"/>
  <c r="E60" i="1"/>
  <c r="E62" i="1"/>
  <c r="E63" i="1"/>
  <c r="E64" i="1"/>
  <c r="E65" i="1"/>
  <c r="E66" i="1"/>
  <c r="E67" i="1"/>
  <c r="E68" i="1"/>
  <c r="E69" i="1"/>
  <c r="E70" i="1"/>
  <c r="E71" i="1"/>
  <c r="E72" i="1"/>
  <c r="E73" i="1"/>
  <c r="E74" i="1"/>
  <c r="E75" i="1"/>
  <c r="E57" i="1"/>
  <c r="M76" i="1"/>
  <c r="L76" i="1"/>
  <c r="K76" i="1" l="1"/>
  <c r="C76" i="1" l="1"/>
  <c r="C78" i="1" s="1"/>
  <c r="P78" i="1"/>
  <c r="O78" i="1"/>
  <c r="N78" i="1"/>
  <c r="J76" i="1"/>
  <c r="J78" i="1" s="1"/>
  <c r="I76" i="1"/>
  <c r="I78" i="1" s="1"/>
  <c r="H76" i="1"/>
  <c r="H78" i="1" s="1"/>
  <c r="Q75" i="1"/>
  <c r="F75" i="1"/>
  <c r="G75" i="1" s="1"/>
  <c r="S75" i="1" s="1"/>
  <c r="Q74" i="1"/>
  <c r="F74" i="1"/>
  <c r="G74" i="1" s="1"/>
  <c r="S74" i="1" s="1"/>
  <c r="Q73" i="1"/>
  <c r="F73" i="1"/>
  <c r="G73" i="1" s="1"/>
  <c r="S73" i="1" s="1"/>
  <c r="Q72" i="1"/>
  <c r="F72" i="1"/>
  <c r="G72" i="1" s="1"/>
  <c r="S72" i="1" s="1"/>
  <c r="R71" i="1"/>
  <c r="Q71" i="1"/>
  <c r="F71" i="1"/>
  <c r="G71" i="1" s="1"/>
  <c r="S71" i="1" s="1"/>
  <c r="Q70" i="1"/>
  <c r="F70" i="1"/>
  <c r="G70" i="1" s="1"/>
  <c r="S70" i="1" s="1"/>
  <c r="R69" i="1"/>
  <c r="Q69" i="1"/>
  <c r="F69" i="1"/>
  <c r="G69" i="1" s="1"/>
  <c r="S69" i="1" s="1"/>
  <c r="Q68" i="1"/>
  <c r="F68" i="1"/>
  <c r="G68" i="1" s="1"/>
  <c r="S68" i="1" s="1"/>
  <c r="Q67" i="1"/>
  <c r="F67" i="1"/>
  <c r="G67" i="1" s="1"/>
  <c r="S67" i="1" s="1"/>
  <c r="Q66" i="1"/>
  <c r="F66" i="1"/>
  <c r="G66" i="1" s="1"/>
  <c r="S66" i="1" s="1"/>
  <c r="Q65" i="1"/>
  <c r="F65" i="1"/>
  <c r="G65" i="1" s="1"/>
  <c r="S65" i="1" s="1"/>
  <c r="Q64" i="1"/>
  <c r="F64" i="1"/>
  <c r="G64" i="1" s="1"/>
  <c r="S64" i="1" s="1"/>
  <c r="Q63" i="1"/>
  <c r="F63" i="1"/>
  <c r="G63" i="1" s="1"/>
  <c r="S63" i="1" s="1"/>
  <c r="Q62" i="1"/>
  <c r="F62" i="1"/>
  <c r="G62" i="1" s="1"/>
  <c r="S62" i="1" s="1"/>
  <c r="Q61" i="1"/>
  <c r="S61" i="1"/>
  <c r="Q60" i="1"/>
  <c r="F60" i="1"/>
  <c r="G60" i="1" s="1"/>
  <c r="S60" i="1" s="1"/>
  <c r="Q59" i="1"/>
  <c r="F59" i="1"/>
  <c r="G59" i="1" s="1"/>
  <c r="S59" i="1" s="1"/>
  <c r="R58" i="1"/>
  <c r="Q58" i="1"/>
  <c r="F58" i="1"/>
  <c r="G58" i="1" s="1"/>
  <c r="S58" i="1" s="1"/>
  <c r="Q57" i="1"/>
  <c r="F57" i="1"/>
  <c r="G57" i="1" s="1"/>
  <c r="E76" i="1" l="1"/>
  <c r="E78" i="1" s="1"/>
  <c r="R73" i="1"/>
  <c r="R64" i="1"/>
  <c r="R75" i="1"/>
  <c r="R74" i="1"/>
  <c r="R72" i="1"/>
  <c r="R70" i="1"/>
  <c r="R68" i="1"/>
  <c r="R67" i="1"/>
  <c r="R66" i="1"/>
  <c r="R62" i="1"/>
  <c r="R65" i="1"/>
  <c r="R63" i="1"/>
  <c r="R61" i="1"/>
  <c r="R60" i="1"/>
  <c r="R59" i="1"/>
  <c r="R57" i="1"/>
  <c r="F76" i="1"/>
  <c r="F78" i="1" s="1"/>
  <c r="S57" i="1"/>
  <c r="G76" i="1"/>
  <c r="G78" i="1" s="1"/>
  <c r="K78" i="1"/>
  <c r="Q78" i="1" s="1"/>
  <c r="L78" i="1" l="1"/>
  <c r="R78" i="1" s="1"/>
  <c r="M78" i="1"/>
  <c r="S78" i="1" s="1"/>
  <c r="Q48" i="11" l="1"/>
  <c r="R48" i="11"/>
  <c r="S48" i="11"/>
  <c r="D56" i="11"/>
  <c r="D58" i="11" s="1"/>
  <c r="C56" i="11"/>
  <c r="Q47" i="11" l="1"/>
  <c r="Q49" i="11"/>
  <c r="Q50" i="11"/>
  <c r="Q51" i="11"/>
  <c r="Q52" i="11"/>
  <c r="Q53" i="11"/>
  <c r="Q54" i="11"/>
  <c r="R47" i="11"/>
  <c r="S47" i="11"/>
  <c r="R49" i="11"/>
  <c r="S49" i="11"/>
  <c r="R50" i="11"/>
  <c r="S50" i="11"/>
  <c r="R51" i="11"/>
  <c r="S51" i="11"/>
  <c r="R52" i="11"/>
  <c r="S52" i="11"/>
  <c r="R53" i="11"/>
  <c r="S53" i="11"/>
  <c r="R54" i="11"/>
  <c r="S54" i="11"/>
  <c r="R55" i="11"/>
  <c r="S55" i="11"/>
  <c r="Y9" i="9" l="1"/>
  <c r="W8" i="9"/>
  <c r="X8" i="9"/>
  <c r="Y8" i="9"/>
  <c r="W9" i="9"/>
  <c r="X9" i="9"/>
  <c r="P58" i="11" l="1"/>
  <c r="S9" i="9" s="1"/>
  <c r="O58" i="11"/>
  <c r="R9" i="9" s="1"/>
  <c r="N58" i="11"/>
  <c r="Q9" i="9" s="1"/>
  <c r="G9" i="9"/>
  <c r="J56" i="11"/>
  <c r="J58" i="11" s="1"/>
  <c r="M9" i="9" s="1"/>
  <c r="I56" i="11"/>
  <c r="I58" i="11" s="1"/>
  <c r="L9" i="9" s="1"/>
  <c r="H56" i="11"/>
  <c r="H58" i="11" s="1"/>
  <c r="K9" i="9" s="1"/>
  <c r="G56" i="11"/>
  <c r="G58" i="11" s="1"/>
  <c r="J9" i="9" s="1"/>
  <c r="F56" i="11"/>
  <c r="E56" i="11"/>
  <c r="E58" i="11" s="1"/>
  <c r="H9" i="9" s="1"/>
  <c r="S46" i="11"/>
  <c r="R46" i="11"/>
  <c r="Q46" i="11"/>
  <c r="R8" i="9"/>
  <c r="S8" i="9"/>
  <c r="Q8" i="9"/>
  <c r="G8" i="9"/>
  <c r="F8" i="9"/>
  <c r="Q11" i="9" l="1"/>
  <c r="F58" i="11"/>
  <c r="I9" i="9" s="1"/>
  <c r="G11" i="9"/>
  <c r="S11" i="9"/>
  <c r="R11" i="9"/>
  <c r="M8" i="9"/>
  <c r="M11" i="9" s="1"/>
  <c r="L8" i="9"/>
  <c r="L11" i="9" s="1"/>
  <c r="K8" i="9" l="1"/>
  <c r="K11" i="9" s="1"/>
  <c r="K57" i="11" l="1"/>
  <c r="K58" i="11" s="1"/>
  <c r="C58" i="11"/>
  <c r="F9" i="9" s="1"/>
  <c r="F11" i="9" s="1"/>
  <c r="S58" i="11" l="1"/>
  <c r="V9" i="9" s="1"/>
  <c r="P9" i="9"/>
  <c r="R58" i="11"/>
  <c r="U9" i="9" s="1"/>
  <c r="O9" i="9"/>
  <c r="N9" i="9"/>
  <c r="Q58" i="11"/>
  <c r="T9" i="9" s="1"/>
  <c r="J8" i="9"/>
  <c r="J11" i="9" s="1"/>
  <c r="U8" i="9"/>
  <c r="N8" i="9"/>
  <c r="N11" i="9" s="1"/>
  <c r="P8" i="9"/>
  <c r="O8" i="9"/>
  <c r="I8" i="9"/>
  <c r="I11" i="9" s="1"/>
  <c r="V8" i="9"/>
  <c r="T8" i="9"/>
  <c r="H8" i="9"/>
  <c r="H11" i="9" s="1"/>
  <c r="P11" i="9" l="1"/>
  <c r="V11" i="9"/>
  <c r="T11" i="9"/>
  <c r="U11" i="9"/>
  <c r="O11" i="9"/>
  <c r="Q55" i="11"/>
</calcChain>
</file>

<file path=xl/sharedStrings.xml><?xml version="1.0" encoding="utf-8"?>
<sst xmlns="http://schemas.openxmlformats.org/spreadsheetml/2006/main" count="441" uniqueCount="194">
  <si>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</si>
  <si>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</si>
  <si>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</si>
  <si>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</si>
  <si>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</si>
  <si>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</si>
  <si>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</si>
  <si>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</si>
  <si>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</si>
  <si>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</si>
  <si>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</si>
  <si>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</si>
  <si>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</si>
  <si>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</si>
  <si>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</si>
  <si>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</si>
  <si>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</si>
  <si>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</si>
  <si>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</si>
  <si>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</si>
  <si>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</si>
  <si>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</si>
  <si>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</si>
  <si>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</si>
  <si>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</si>
  <si>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</si>
  <si>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</si>
  <si>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</si>
  <si>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</si>
  <si>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</si>
  <si>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</si>
  <si>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</si>
  <si>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</si>
  <si>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</si>
  <si>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List 1</t>
  </si>
  <si>
    <t>List 2</t>
  </si>
  <si>
    <t>List 3</t>
  </si>
  <si>
    <t>Պարտադիր</t>
  </si>
  <si>
    <t>Գնային</t>
  </si>
  <si>
    <t>1. Գոյություն ունեցող միջոցառումը՝</t>
  </si>
  <si>
    <t>Հայեցողական (շարունակական)</t>
  </si>
  <si>
    <t>Ոչ գնային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</si>
  <si>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</si>
  <si>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</si>
  <si>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</si>
  <si>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</si>
  <si>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</si>
  <si>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</si>
  <si>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</si>
  <si>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</si>
  <si>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</si>
  <si>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</si>
  <si>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</si>
  <si>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</si>
  <si>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</si>
  <si>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</si>
  <si>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</si>
  <si>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</si>
  <si>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</si>
  <si>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</si>
  <si>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</si>
  <si>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</si>
  <si>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</si>
  <si>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</si>
  <si>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</si>
  <si>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</si>
  <si>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</si>
  <si>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</si>
  <si>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</si>
  <si>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</si>
  <si>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</si>
  <si>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</si>
  <si>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</si>
  <si>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</si>
  <si>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</si>
  <si>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</si>
  <si>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</si>
  <si>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</si>
  <si>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</si>
  <si>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</si>
  <si>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</si>
  <si>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</si>
  <si>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</si>
  <si>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</si>
  <si>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</si>
  <si>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</si>
  <si>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</si>
  <si>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Պետական գույքի հաշվառում</t>
  </si>
  <si>
    <t xml:space="preserve"> Պետական գույքի հաշվառման (գրանցամատյանի վարման կարգի սահմանում)</t>
  </si>
  <si>
    <t xml:space="preserve">Պետական գույքի գույքագրում </t>
  </si>
  <si>
    <t>Պետական գույքի գնահատում</t>
  </si>
  <si>
    <t>Պետական գույքի գնահատման  կարգի և ծամկետների սահմանում</t>
  </si>
  <si>
    <t>Պետական գույքի սպասարկման ծառայություններ</t>
  </si>
  <si>
    <t xml:space="preserve">«Պետական գույքի կառավարման մասին» ՀՀ օրենքի 7-րդ հոդվածի 1-ին մասի 1-ին կետ, ՀՀ կառավարության 31.03.2016թ. N 340-Ն և  26.12.2019թ. N 1972-Ա որոշումներ </t>
  </si>
  <si>
    <t>Աճուրդի կազմակերպման և անցկացման ծառայություններ</t>
  </si>
  <si>
    <t>Պետական գույքի օտարման գործընթացում սահմանված կարգով կազմակերպում և իրականացնում է աճուրդներ և մրցույթներ</t>
  </si>
  <si>
    <t xml:space="preserve">«Պետական գույքի կառավարման մասին» ՀՀ օրենքի 7-րդ հոդվածի 1-ին մասի 15-րդ կետ, ՀՀ կառավարության 15.04.2021թ. N587-Ն և 04.06.2020թ. 04-ի N914-Ն որոշումներ </t>
  </si>
  <si>
    <t>Շարժական գույքի պահառության կազմակերպում</t>
  </si>
  <si>
    <t>ՀՀ Կառավարության 24.03.2016թ. N 298-Ն և 15.04.2021թ. N587-Ն որոշումներ, ՀՀ տարածքային կառավարման և ենթակառուցվածքների նախարարի 2021 թվականի հունիսի 08-ի N 29-Լ հրաման</t>
  </si>
  <si>
    <t>Պետական գույքի կառավարում</t>
  </si>
  <si>
    <t xml:space="preserve">Պետական գույքի հաշվառման, գույքագրման, գնահատման, անշարժ գույքի պահառության, սպասարկման աշխատանքների, և աճուրդների իրականացան ծառայություններ </t>
  </si>
  <si>
    <t>Միջոցառման սկիզբը</t>
  </si>
  <si>
    <t>Միջոցառման դասիչը</t>
  </si>
  <si>
    <t>Միջոցառման անվանումը</t>
  </si>
  <si>
    <t>2002թ.</t>
  </si>
  <si>
    <t>Անժամկետ շարունակական</t>
  </si>
  <si>
    <r>
      <t>Պարտադիր կամ հայեցողական  պարտավորությունների շրջանակը</t>
    </r>
    <r>
      <rPr>
        <vertAlign val="superscript"/>
        <sz val="10"/>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</si>
  <si>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10"/>
        <color theme="1"/>
        <rFont val="GHEA Grapalat"/>
        <family val="3"/>
      </rPr>
      <t>10</t>
    </r>
  </si>
  <si>
    <r>
      <t>Պարտադիր կամ հայեցողական պարտավորությունը սահմանող օրենսդրական հիմքերը</t>
    </r>
    <r>
      <rPr>
        <vertAlign val="superscript"/>
        <sz val="10"/>
        <color theme="1"/>
        <rFont val="GHEA Grapalat"/>
        <family val="3"/>
      </rPr>
      <t>11</t>
    </r>
  </si>
  <si>
    <r>
      <t xml:space="preserve">Ծախսային գործոնը </t>
    </r>
    <r>
      <rPr>
        <vertAlign val="superscript"/>
        <sz val="10"/>
        <color theme="1"/>
        <rFont val="GHEA Grapalat"/>
        <family val="3"/>
      </rPr>
      <t xml:space="preserve">12 </t>
    </r>
  </si>
  <si>
    <r>
      <t>Չափի միավորը</t>
    </r>
    <r>
      <rPr>
        <vertAlign val="superscript"/>
        <sz val="10"/>
        <color theme="1"/>
        <rFont val="GHEA Grapalat"/>
        <family val="3"/>
      </rPr>
      <t>13</t>
    </r>
  </si>
  <si>
    <r>
      <t>Գործոնի տեսակը</t>
    </r>
    <r>
      <rPr>
        <vertAlign val="superscript"/>
        <sz val="10"/>
        <color theme="1"/>
        <rFont val="GHEA Grapalat"/>
        <family val="3"/>
      </rPr>
      <t xml:space="preserve">14 </t>
    </r>
  </si>
  <si>
    <r>
      <t>Ստանդարտի (նորմատիվի) առկայությունը</t>
    </r>
    <r>
      <rPr>
        <vertAlign val="superscript"/>
        <sz val="10"/>
        <color theme="1"/>
        <rFont val="GHEA Grapalat"/>
        <family val="3"/>
      </rPr>
      <t>15</t>
    </r>
  </si>
  <si>
    <r>
      <t>Ծախսային գործոնի մակարդակը</t>
    </r>
    <r>
      <rPr>
        <vertAlign val="superscript"/>
        <sz val="10"/>
        <color theme="1"/>
        <rFont val="GHEA Grapalat"/>
        <family val="3"/>
      </rPr>
      <t xml:space="preserve">16 </t>
    </r>
  </si>
  <si>
    <r>
      <t>Հիմնավորումներ/ Պատճառներ</t>
    </r>
    <r>
      <rPr>
        <vertAlign val="superscript"/>
        <sz val="10"/>
        <color theme="1"/>
        <rFont val="GHEA Grapalat"/>
        <family val="3"/>
      </rPr>
      <t xml:space="preserve">17 </t>
    </r>
  </si>
  <si>
    <r>
      <t xml:space="preserve">4.2 Նկարագրություն՝ </t>
    </r>
    <r>
      <rPr>
        <vertAlign val="superscript"/>
        <sz val="10"/>
        <color theme="1"/>
        <rFont val="GHEA Grapalat"/>
        <family val="3"/>
      </rPr>
      <t>20</t>
    </r>
  </si>
  <si>
    <r>
      <t>Բազային (փաստացի) տարի</t>
    </r>
    <r>
      <rPr>
        <vertAlign val="superscript"/>
        <sz val="10"/>
        <color theme="1"/>
        <rFont val="GHEA Grapalat"/>
        <family val="3"/>
      </rPr>
      <t>25</t>
    </r>
  </si>
  <si>
    <r>
      <t>Ընթացիկ տարի (պլանային)</t>
    </r>
    <r>
      <rPr>
        <vertAlign val="superscript"/>
        <sz val="10"/>
        <color theme="1"/>
        <rFont val="GHEA Grapalat"/>
        <family val="3"/>
      </rPr>
      <t>26</t>
    </r>
  </si>
  <si>
    <r>
      <t>Գնային գործոններով պայմանավորված ծախսերի ընդհանուր փոփոխությունը</t>
    </r>
    <r>
      <rPr>
        <vertAlign val="superscript"/>
        <sz val="10"/>
        <color theme="1"/>
        <rFont val="GHEA Grapalat"/>
        <family val="3"/>
      </rPr>
      <t>27</t>
    </r>
    <r>
      <rPr>
        <sz val="10"/>
        <color theme="1"/>
        <rFont val="GHEA Grapalat"/>
        <family val="3"/>
      </rPr>
      <t xml:space="preserve"> (+/-)</t>
    </r>
  </si>
  <si>
    <r>
      <t>Ոչ գնային գործոններով պայմանավորված ծախսերի ընդհանուր փոփոխությունը</t>
    </r>
    <r>
      <rPr>
        <vertAlign val="superscript"/>
        <sz val="10"/>
        <color theme="1"/>
        <rFont val="GHEA Grapalat"/>
        <family val="3"/>
      </rPr>
      <t>28</t>
    </r>
    <r>
      <rPr>
        <sz val="10"/>
        <color theme="1"/>
        <rFont val="GHEA Grapalat"/>
        <family val="3"/>
      </rPr>
      <t xml:space="preserve"> (+/-)</t>
    </r>
  </si>
  <si>
    <r>
      <t>Միջոցառման գծով ճշգրտված բազային բյուջեն</t>
    </r>
    <r>
      <rPr>
        <vertAlign val="superscript"/>
        <sz val="10"/>
        <color theme="1"/>
        <rFont val="GHEA Grapalat"/>
        <family val="3"/>
      </rPr>
      <t>29</t>
    </r>
    <r>
      <rPr>
        <sz val="10"/>
        <color theme="1"/>
        <rFont val="GHEA Grapalat"/>
        <family val="3"/>
      </rPr>
      <t xml:space="preserve"> </t>
    </r>
  </si>
  <si>
    <r>
      <t>Ծախսային խնայողության գծով ամփոփ առաջարկը</t>
    </r>
    <r>
      <rPr>
        <vertAlign val="superscript"/>
        <sz val="10"/>
        <color theme="1"/>
        <rFont val="GHEA Grapalat"/>
        <family val="3"/>
      </rPr>
      <t>30</t>
    </r>
    <r>
      <rPr>
        <sz val="10"/>
        <color theme="1"/>
        <rFont val="GHEA Grapalat"/>
        <family val="3"/>
      </rPr>
      <t xml:space="preserve"> (-)</t>
    </r>
  </si>
  <si>
    <r>
      <t>Միջոցառման գծով ծախսերը</t>
    </r>
    <r>
      <rPr>
        <vertAlign val="superscript"/>
        <sz val="10"/>
        <color theme="1"/>
        <rFont val="GHEA Grapalat"/>
        <family val="3"/>
      </rPr>
      <t>31</t>
    </r>
    <r>
      <rPr>
        <sz val="10"/>
        <color theme="1"/>
        <rFont val="GHEA Grapalat"/>
        <family val="3"/>
      </rPr>
      <t xml:space="preserve"> </t>
    </r>
  </si>
  <si>
    <r>
      <t>Ընդամենը փոփոխության ենթարկված ծախսեր (հազ. դրամ)</t>
    </r>
    <r>
      <rPr>
        <vertAlign val="superscript"/>
        <sz val="10"/>
        <color theme="1"/>
        <rFont val="GHEA Grapalat"/>
        <family val="3"/>
      </rPr>
      <t>15</t>
    </r>
  </si>
  <si>
    <r>
      <t>Ընդամենը փոփոխության չենթարկված ծախսեր (հազ. դրամ)</t>
    </r>
    <r>
      <rPr>
        <vertAlign val="superscript"/>
        <sz val="10"/>
        <color theme="1"/>
        <rFont val="GHEA Grapalat"/>
        <family val="3"/>
      </rPr>
      <t>16</t>
    </r>
  </si>
  <si>
    <r>
      <t>ԸՆԴԱՄԵՆԸ (հազ. դրամ)</t>
    </r>
    <r>
      <rPr>
        <vertAlign val="superscript"/>
        <sz val="10"/>
        <color theme="1"/>
        <rFont val="GHEA Grapalat"/>
        <family val="3"/>
      </rPr>
      <t>17</t>
    </r>
  </si>
  <si>
    <r>
      <t xml:space="preserve">4. Միջոցառման գծով ծախսային խնայողությունների առաջարկները՝ </t>
    </r>
    <r>
      <rPr>
        <b/>
        <vertAlign val="superscript"/>
        <sz val="10"/>
        <color theme="1"/>
        <rFont val="GHEA Grapalat"/>
        <family val="3"/>
      </rPr>
      <t>18</t>
    </r>
  </si>
  <si>
    <r>
      <t xml:space="preserve">4.1 Միջոցառման գծով ծախսային խնայողության վերաբերյալ առաջարկի բնույթը՝ </t>
    </r>
    <r>
      <rPr>
        <vertAlign val="superscript"/>
        <sz val="10"/>
        <color theme="1"/>
        <rFont val="GHEA Grapalat"/>
        <family val="3"/>
      </rPr>
      <t>19</t>
    </r>
  </si>
  <si>
    <t>Ծախսային պարտավորության բնույթը</t>
  </si>
  <si>
    <t>«Պետական գույքի կառավարման մասին» ՀՀ օրենքի 7-րդ հոդվածի 1-ին մասի 3-րդ կետ, «Հաշվապահական հաշվառման մասին», «Հանրային հատվածի կազմակերպութնների հաշվապահական հաշվառման մասին» ՀՀ օրենքներ</t>
  </si>
  <si>
    <t>«Պետական գույքի կառավարման մասին» ՀՀ օրենքի 7-րդ հոդվածի 1-ին մասի 9-րդ կետ և 16-րդ հոդվածի 1-ին մաս, ՀՀ կառավարութ-յան 27.03.1998թ. N209,  15.04.2021թ. N587-Ն և 04.06.2020թ. 04-ի N914-Ն որոշումներ</t>
  </si>
  <si>
    <t>Ծախսային տարրերը</t>
  </si>
  <si>
    <t>Կառավարչական ծառայություններ</t>
  </si>
  <si>
    <t>Էներգետիկ ծառայություններ</t>
  </si>
  <si>
    <t>Կոմունալ ծառայություններ</t>
  </si>
  <si>
    <t>Կապի ծառայություններ</t>
  </si>
  <si>
    <t>Ներքին գործուղումներ</t>
  </si>
  <si>
    <t>Աշխատակազմի մասնագիտական զարգացման ծառայություններ</t>
  </si>
  <si>
    <t>Համակարգչային ծառայություններ</t>
  </si>
  <si>
    <t>Տեղեկատվական ծառայություններ</t>
  </si>
  <si>
    <t>Մասնագիտական ծառայություններ</t>
  </si>
  <si>
    <t>Մեքենաների և սարքավորումների ընթացիկ նորոգում և պահպանում</t>
  </si>
  <si>
    <t>Գրասենյակային նյութեր և հագուստ</t>
  </si>
  <si>
    <t xml:space="preserve"> Տրանսպորտային նյութեր</t>
  </si>
  <si>
    <t>Կենցաղային և հանրային սննդի նյութեր</t>
  </si>
  <si>
    <t xml:space="preserve"> Հատուկ նպատակային այլ նյութեր</t>
  </si>
  <si>
    <t>Այլ հարկեր</t>
  </si>
  <si>
    <t>Պարտադիր վճարներ</t>
  </si>
  <si>
    <t xml:space="preserve"> Այլ ծախսեր</t>
  </si>
  <si>
    <t>Աշխատանքի վարձատրոթյուն</t>
  </si>
  <si>
    <r>
      <t xml:space="preserve"> </t>
    </r>
    <r>
      <rPr>
        <sz val="10"/>
        <color rgb="FF000000"/>
        <rFont val="Sylfaen"/>
        <family val="1"/>
      </rPr>
      <t>Էներգետիկ ծառայություններ</t>
    </r>
  </si>
  <si>
    <t xml:space="preserve"> Կոմունալ ծառայություններ</t>
  </si>
  <si>
    <t xml:space="preserve"> Մեքենաների և սարքավորումների ընթացիկ նորոգում և պահպանում</t>
  </si>
  <si>
    <t xml:space="preserve"> Գրասենյակային նյութեր և հագուստ</t>
  </si>
  <si>
    <t xml:space="preserve"> Կենցաղային և հատուկ նպատակային այլ նյութեր</t>
  </si>
  <si>
    <t>Հատուկ նպատակային այլ նյութեր</t>
  </si>
  <si>
    <t xml:space="preserve"> Այլ հարկեր</t>
  </si>
  <si>
    <r>
      <t> </t>
    </r>
    <r>
      <rPr>
        <sz val="10"/>
        <color rgb="FF000000"/>
        <rFont val="Sylfaen"/>
        <family val="1"/>
      </rPr>
      <t>Այլ ծախսեր</t>
    </r>
  </si>
  <si>
    <t xml:space="preserve">Շարժական գույքի պահառության կազմակերպում </t>
  </si>
  <si>
    <t>Պետական սեփականություն հանդիսացող շենքերի պայմանների բարելավում</t>
  </si>
  <si>
    <t>հազ․ դրամ</t>
  </si>
  <si>
    <t>Ոչ</t>
  </si>
  <si>
    <t xml:space="preserve">«Պետական գույքի կառավարման մասին» ՀՀ օրենքի 7-րդ հոդվածի 1-ին մասի 4-րդ կետ և ՀՀ կառավարության 2005 թվականի ապրիլի 28-ի N 562-Ն որոշուման </t>
  </si>
  <si>
    <t>Հազ․ դրամ</t>
  </si>
  <si>
    <t>ոչ</t>
  </si>
  <si>
    <t>Ապահովագրական ծախսեր</t>
  </si>
  <si>
    <t>Շենքերի և կառույցների ընթացիկ նորոգում, պահպանում</t>
  </si>
  <si>
    <r>
      <t>Ծրագրի դասիչը</t>
    </r>
    <r>
      <rPr>
        <vertAlign val="superscript"/>
        <sz val="9"/>
        <color theme="1"/>
        <rFont val="GHEA Grapalat"/>
        <family val="3"/>
      </rPr>
      <t/>
    </r>
  </si>
  <si>
    <r>
      <t>Ծրագրի անվանումը</t>
    </r>
    <r>
      <rPr>
        <vertAlign val="superscript"/>
        <sz val="9"/>
        <color theme="1"/>
        <rFont val="GHEA Grapalat"/>
        <family val="3"/>
      </rPr>
      <t/>
    </r>
  </si>
  <si>
    <t>2016թ.</t>
  </si>
  <si>
    <t>Պահանջի առաջացում</t>
  </si>
  <si>
    <t>Պահանջի փոփոխություն</t>
  </si>
  <si>
    <t>Անհրաժեշտության վերացում</t>
  </si>
  <si>
    <t>Պահանջի նվազում</t>
  </si>
  <si>
    <t>Պայմանագրային փոփոխություններ</t>
  </si>
  <si>
    <t>Գնային փոփոխություն</t>
  </si>
  <si>
    <t>Պահանջից կախված</t>
  </si>
  <si>
    <t xml:space="preserve"> Կենցաղայի նյութեր</t>
  </si>
  <si>
    <t>պահանջի փոփոխություն</t>
  </si>
  <si>
    <t>Պայհանջի առաջացում</t>
  </si>
  <si>
    <t xml:space="preserve"> Կոմունալ խառայություններ</t>
  </si>
  <si>
    <t>Անշարժ գույքի պահառության կազմակերպում</t>
  </si>
  <si>
    <t>2027թ.</t>
  </si>
  <si>
    <t>Աշխատողների թվաքանակի փոփոխություն</t>
  </si>
  <si>
    <t>Հաշվարկային փոփոխություն</t>
  </si>
  <si>
    <t>Տարածքի փոփխություն</t>
  </si>
  <si>
    <t>Գործոնի փոփոխություն չի կատարվել</t>
  </si>
  <si>
    <t xml:space="preserve"> աշխատավարձի աճ</t>
  </si>
  <si>
    <t>Հաշվարկային</t>
  </si>
  <si>
    <t xml:space="preserve">2024թ.- բազային տարի (փաստ) </t>
  </si>
  <si>
    <t>2025թ. (սպասողական)</t>
  </si>
  <si>
    <t>2028թ.</t>
  </si>
  <si>
    <t>2024թ.բազային (փաստացի) տարի</t>
  </si>
  <si>
    <t>2025թ.(պլանային)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</si>
</sst>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6"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vertAlign val="superscript"/>
      <sz val="8"/>
      <color theme="1"/>
      <name val="GHEA Grapalat"/>
      <family val="3"/>
    </font>
    <font>
      <vertAlign val="superscript"/>
      <sz val="10"/>
      <color theme="1"/>
      <name val="GHEA Grapalat"/>
      <family val="3"/>
    </font>
    <font>
      <b/>
      <sz val="11"/>
      <color theme="1"/>
      <name val="GHEA Grapalat"/>
      <family val="3"/>
    </font>
    <font>
      <sz val="10"/>
      <name val="Sylfaen"/>
      <family val="1"/>
    </font>
    <font>
      <i/>
      <sz val="10"/>
      <color rgb="FF000000"/>
      <name val="Sylfaen"/>
      <family val="1"/>
    </font>
    <font>
      <sz val="10"/>
      <color rgb="FF000000"/>
      <name val="Sylfaen"/>
      <family val="1"/>
    </font>
    <font>
      <b/>
      <sz val="10"/>
      <color rgb="FF000000"/>
      <name val="Sylfaen"/>
      <family val="1"/>
    </font>
    <font>
      <sz val="10"/>
      <name val="GHEA Grapalat"/>
      <family val="3"/>
    </font>
    <font>
      <b/>
      <sz val="10"/>
      <name val="GHEA Grapalat"/>
      <family val="3"/>
    </font>
    <font>
      <sz val="10"/>
      <color theme="1"/>
      <name val="Calibri"/>
      <family val="2"/>
      <scheme val="minor"/>
    </font>
  </fonts>
  <fills count="12">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55">
    <xf numFmtId="0" fontId="0" fillId="0" borderId="0" xfId="0"/>
    <xf numFmtId="0" fontId="7"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center" wrapText="1"/>
    </xf>
    <xf numFmtId="0" fontId="9" fillId="0" borderId="3" xfId="0" applyFont="1" applyBorder="1" applyAlignment="1">
      <alignment vertical="center"/>
    </xf>
    <xf numFmtId="0" fontId="9" fillId="0" borderId="0" xfId="0" applyFont="1" applyAlignment="1">
      <alignment vertical="center"/>
    </xf>
    <xf numFmtId="0" fontId="9" fillId="0" borderId="3" xfId="0" applyFont="1" applyBorder="1" applyAlignment="1">
      <alignment horizontal="left" vertical="center"/>
    </xf>
    <xf numFmtId="0" fontId="5"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11" fillId="0" borderId="0" xfId="0" applyFont="1" applyAlignment="1">
      <alignment horizontal="left" vertical="center" wrapText="1"/>
    </xf>
    <xf numFmtId="0" fontId="11" fillId="3" borderId="1" xfId="0" applyFont="1" applyFill="1" applyBorder="1" applyAlignment="1">
      <alignment vertical="center" wrapText="1"/>
    </xf>
    <xf numFmtId="0" fontId="7" fillId="0" borderId="1" xfId="0" applyFont="1" applyBorder="1" applyAlignment="1">
      <alignment horizontal="left" vertical="center" wrapText="1"/>
    </xf>
    <xf numFmtId="0" fontId="7" fillId="0" borderId="0" xfId="0" applyFont="1" applyAlignment="1">
      <alignment horizontal="left" vertical="center" wrapText="1"/>
    </xf>
    <xf numFmtId="0" fontId="11" fillId="0" borderId="0" xfId="0" applyFont="1" applyAlignment="1">
      <alignment vertical="center"/>
    </xf>
    <xf numFmtId="0" fontId="11" fillId="5" borderId="1" xfId="0" applyFont="1" applyFill="1" applyBorder="1" applyAlignment="1">
      <alignment vertical="center" wrapText="1"/>
    </xf>
    <xf numFmtId="0" fontId="11" fillId="0" borderId="1" xfId="0" applyFont="1" applyBorder="1" applyAlignment="1">
      <alignment vertical="center" wrapText="1"/>
    </xf>
    <xf numFmtId="0" fontId="7" fillId="0" borderId="3" xfId="0" applyFont="1" applyBorder="1" applyAlignment="1">
      <alignment vertical="center"/>
    </xf>
    <xf numFmtId="0" fontId="7" fillId="0" borderId="3" xfId="0" applyFont="1" applyBorder="1" applyAlignment="1">
      <alignment horizontal="left" vertical="center"/>
    </xf>
    <xf numFmtId="0" fontId="18" fillId="0" borderId="0" xfId="0" applyFont="1" applyAlignment="1">
      <alignment horizontal="left" vertical="center"/>
    </xf>
    <xf numFmtId="0" fontId="19" fillId="0" borderId="2" xfId="0" applyFont="1" applyBorder="1" applyAlignment="1">
      <alignment vertical="center"/>
    </xf>
    <xf numFmtId="4" fontId="19" fillId="0" borderId="2" xfId="0" applyNumberFormat="1" applyFont="1" applyBorder="1" applyAlignment="1">
      <alignment horizontal="left" vertical="center" wrapText="1"/>
    </xf>
    <xf numFmtId="4" fontId="19" fillId="0" borderId="1"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0" fontId="20" fillId="8" borderId="2" xfId="0" applyFont="1" applyFill="1" applyBorder="1" applyAlignment="1">
      <alignment horizontal="left" vertical="center" wrapText="1"/>
    </xf>
    <xf numFmtId="0" fontId="21" fillId="8" borderId="1" xfId="0" applyFont="1" applyFill="1" applyBorder="1" applyAlignment="1">
      <alignment horizontal="left" vertical="center" wrapText="1"/>
    </xf>
    <xf numFmtId="0" fontId="21" fillId="8" borderId="2" xfId="0" applyFont="1" applyFill="1" applyBorder="1" applyAlignment="1">
      <alignment horizontal="left" vertical="center" wrapText="1"/>
    </xf>
    <xf numFmtId="0" fontId="22" fillId="8" borderId="1"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11" fillId="0" borderId="1" xfId="0" applyFont="1" applyBorder="1" applyAlignment="1">
      <alignment horizontal="left" vertical="center"/>
    </xf>
    <xf numFmtId="0" fontId="3" fillId="3" borderId="7" xfId="0" applyFont="1" applyFill="1" applyBorder="1" applyAlignment="1">
      <alignment vertical="center" wrapText="1"/>
    </xf>
    <xf numFmtId="165" fontId="11" fillId="0" borderId="1" xfId="0" applyNumberFormat="1" applyFont="1" applyBorder="1" applyAlignment="1">
      <alignment horizontal="center" vertical="center" wrapText="1"/>
    </xf>
    <xf numFmtId="164" fontId="3" fillId="7" borderId="1" xfId="0" applyNumberFormat="1"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9" fillId="0" borderId="0" xfId="0" applyFont="1" applyAlignment="1">
      <alignment horizontal="left" vertical="center"/>
    </xf>
    <xf numFmtId="0" fontId="7" fillId="0" borderId="0" xfId="0" applyFont="1" applyAlignment="1">
      <alignment horizontal="center" vertical="center"/>
    </xf>
    <xf numFmtId="0" fontId="11" fillId="3" borderId="6" xfId="0" applyFont="1" applyFill="1" applyBorder="1" applyAlignment="1">
      <alignment horizontal="center" vertical="center" wrapText="1"/>
    </xf>
    <xf numFmtId="0" fontId="11" fillId="0" borderId="0" xfId="0" applyFont="1" applyAlignment="1">
      <alignment horizontal="center" vertical="center" wrapText="1"/>
    </xf>
    <xf numFmtId="0" fontId="7" fillId="0" borderId="0" xfId="0" applyFont="1" applyAlignment="1">
      <alignment horizontal="center" vertical="center" wrapText="1"/>
    </xf>
    <xf numFmtId="0" fontId="11" fillId="0" borderId="0" xfId="0" applyFont="1" applyAlignment="1">
      <alignment horizontal="center" vertical="center"/>
    </xf>
    <xf numFmtId="165" fontId="11"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0" xfId="0" applyAlignment="1">
      <alignment vertical="center"/>
    </xf>
    <xf numFmtId="0" fontId="0" fillId="3" borderId="0" xfId="0" applyFill="1" applyAlignment="1">
      <alignment vertical="center"/>
    </xf>
    <xf numFmtId="0" fontId="11" fillId="0" borderId="0" xfId="0" applyFont="1" applyAlignment="1">
      <alignment horizontal="left" vertical="center"/>
    </xf>
    <xf numFmtId="0" fontId="18" fillId="0" borderId="0" xfId="0" applyFont="1" applyAlignment="1">
      <alignment vertical="center"/>
    </xf>
    <xf numFmtId="0" fontId="14" fillId="0" borderId="0" xfId="0" applyFont="1" applyAlignment="1">
      <alignment vertical="center"/>
    </xf>
    <xf numFmtId="164" fontId="11" fillId="0" borderId="0" xfId="0" applyNumberFormat="1" applyFont="1" applyAlignment="1">
      <alignment horizontal="left" vertical="center"/>
    </xf>
    <xf numFmtId="0" fontId="11" fillId="5" borderId="2" xfId="0" applyFont="1" applyFill="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165" fontId="3" fillId="5" borderId="1" xfId="0" applyNumberFormat="1" applyFont="1" applyFill="1" applyBorder="1" applyAlignment="1">
      <alignment horizontal="center" vertical="center" wrapText="1"/>
    </xf>
    <xf numFmtId="165" fontId="3" fillId="4" borderId="1" xfId="0" applyNumberFormat="1" applyFont="1" applyFill="1" applyBorder="1" applyAlignment="1">
      <alignment horizontal="center" vertical="center" wrapText="1"/>
    </xf>
    <xf numFmtId="0" fontId="19" fillId="0" borderId="1" xfId="0" applyFont="1" applyBorder="1" applyAlignment="1">
      <alignment vertical="center"/>
    </xf>
    <xf numFmtId="0" fontId="20" fillId="8" borderId="1" xfId="0" applyFont="1" applyFill="1" applyBorder="1" applyAlignment="1">
      <alignment horizontal="left"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19" fillId="5" borderId="2" xfId="0" applyFont="1" applyFill="1" applyBorder="1" applyAlignment="1">
      <alignment vertical="center"/>
    </xf>
    <xf numFmtId="165" fontId="23" fillId="5" borderId="1" xfId="0" applyNumberFormat="1" applyFont="1" applyFill="1" applyBorder="1" applyAlignment="1">
      <alignment horizontal="center" vertical="center" wrapText="1"/>
    </xf>
    <xf numFmtId="0" fontId="23" fillId="5" borderId="1" xfId="0" applyFont="1" applyFill="1" applyBorder="1" applyAlignment="1">
      <alignment horizontal="center" vertical="center" wrapText="1"/>
    </xf>
    <xf numFmtId="4" fontId="19" fillId="5" borderId="2" xfId="0" applyNumberFormat="1" applyFont="1" applyFill="1" applyBorder="1" applyAlignment="1">
      <alignment horizontal="left" vertical="center" wrapText="1"/>
    </xf>
    <xf numFmtId="4" fontId="19" fillId="5" borderId="1" xfId="0" applyNumberFormat="1" applyFont="1" applyFill="1" applyBorder="1" applyAlignment="1">
      <alignment horizontal="left" vertical="center" wrapText="1"/>
    </xf>
    <xf numFmtId="0" fontId="24" fillId="5" borderId="1" xfId="0" applyFont="1" applyFill="1" applyBorder="1" applyAlignment="1">
      <alignment vertical="center" wrapText="1"/>
    </xf>
    <xf numFmtId="0" fontId="11" fillId="9" borderId="1" xfId="0" applyFont="1" applyFill="1" applyBorder="1" applyAlignment="1">
      <alignment vertical="center" wrapText="1"/>
    </xf>
    <xf numFmtId="165" fontId="11" fillId="9" borderId="1" xfId="0" applyNumberFormat="1" applyFont="1" applyFill="1" applyBorder="1" applyAlignment="1">
      <alignment horizontal="center" vertical="center" wrapText="1"/>
    </xf>
    <xf numFmtId="0" fontId="11" fillId="9" borderId="1" xfId="0" applyFont="1" applyFill="1" applyBorder="1" applyAlignment="1">
      <alignment horizontal="center" vertical="center" wrapText="1"/>
    </xf>
    <xf numFmtId="164" fontId="11" fillId="9" borderId="1" xfId="0"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5" fontId="6" fillId="5" borderId="2" xfId="0" applyNumberFormat="1" applyFont="1" applyFill="1" applyBorder="1" applyAlignment="1">
      <alignment horizontal="center" vertical="center" wrapText="1"/>
    </xf>
    <xf numFmtId="165" fontId="6" fillId="5" borderId="1" xfId="0" applyNumberFormat="1" applyFont="1" applyFill="1" applyBorder="1" applyAlignment="1">
      <alignment horizontal="center" vertical="center" wrapText="1"/>
    </xf>
    <xf numFmtId="165" fontId="6" fillId="3" borderId="1" xfId="0" applyNumberFormat="1" applyFont="1" applyFill="1" applyBorder="1" applyAlignment="1">
      <alignment horizontal="center" vertical="center" wrapText="1"/>
    </xf>
    <xf numFmtId="165" fontId="7" fillId="0" borderId="0" xfId="0" applyNumberFormat="1" applyFont="1" applyAlignment="1">
      <alignment horizontal="center" vertical="center"/>
    </xf>
    <xf numFmtId="165" fontId="7" fillId="0" borderId="0" xfId="0" applyNumberFormat="1" applyFont="1" applyAlignment="1">
      <alignment horizontal="left" vertical="center"/>
    </xf>
    <xf numFmtId="165" fontId="9" fillId="0" borderId="0" xfId="0" applyNumberFormat="1" applyFont="1" applyAlignment="1">
      <alignment vertical="center"/>
    </xf>
    <xf numFmtId="165" fontId="3" fillId="10" borderId="1" xfId="0" applyNumberFormat="1" applyFont="1" applyFill="1" applyBorder="1" applyAlignment="1">
      <alignment horizontal="center" vertical="center" wrapText="1"/>
    </xf>
    <xf numFmtId="0" fontId="3" fillId="10" borderId="1" xfId="0" applyFont="1" applyFill="1" applyBorder="1" applyAlignment="1">
      <alignment horizontal="center" vertical="center" wrapText="1"/>
    </xf>
    <xf numFmtId="164" fontId="7" fillId="0" borderId="0" xfId="0" applyNumberFormat="1" applyFont="1" applyAlignment="1">
      <alignment vertical="center"/>
    </xf>
    <xf numFmtId="165" fontId="11" fillId="0" borderId="0" xfId="0" applyNumberFormat="1" applyFont="1" applyAlignment="1">
      <alignment horizontal="center" vertical="center"/>
    </xf>
    <xf numFmtId="2" fontId="11" fillId="9" borderId="1"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0" fontId="25" fillId="0" borderId="0" xfId="0" applyFont="1" applyAlignment="1">
      <alignment vertical="center"/>
    </xf>
    <xf numFmtId="0" fontId="25" fillId="0" borderId="0" xfId="0" applyFont="1" applyAlignment="1">
      <alignment horizontal="left" vertical="center"/>
    </xf>
    <xf numFmtId="0" fontId="25" fillId="3" borderId="0" xfId="0" applyFont="1" applyFill="1" applyAlignment="1">
      <alignment vertical="center"/>
    </xf>
    <xf numFmtId="164" fontId="7" fillId="5" borderId="1" xfId="0" applyNumberFormat="1" applyFont="1" applyFill="1" applyBorder="1" applyAlignment="1">
      <alignment vertical="center" wrapText="1"/>
    </xf>
    <xf numFmtId="164" fontId="11" fillId="7" borderId="1" xfId="0" applyNumberFormat="1" applyFont="1" applyFill="1" applyBorder="1" applyAlignment="1">
      <alignment horizontal="center" vertical="center" wrapText="1"/>
    </xf>
    <xf numFmtId="0" fontId="6" fillId="11" borderId="1" xfId="0" applyFont="1" applyFill="1" applyBorder="1" applyAlignment="1">
      <alignment horizontal="center" vertical="center" wrapText="1"/>
    </xf>
    <xf numFmtId="165" fontId="6" fillId="11" borderId="2" xfId="0" applyNumberFormat="1" applyFont="1" applyFill="1" applyBorder="1" applyAlignment="1">
      <alignment horizontal="center" vertical="center" wrapText="1"/>
    </xf>
    <xf numFmtId="165" fontId="6" fillId="11" borderId="1" xfId="0" applyNumberFormat="1" applyFont="1" applyFill="1" applyBorder="1" applyAlignment="1">
      <alignment horizontal="center" vertical="center" wrapText="1"/>
    </xf>
    <xf numFmtId="0" fontId="3" fillId="11" borderId="1" xfId="0" applyFont="1" applyFill="1" applyBorder="1" applyAlignment="1">
      <alignment horizontal="center" vertical="center" wrapText="1"/>
    </xf>
    <xf numFmtId="164" fontId="11" fillId="0" borderId="1" xfId="0" applyNumberFormat="1" applyFont="1" applyBorder="1" applyAlignment="1">
      <alignment horizontal="center" vertical="center" wrapText="1"/>
    </xf>
    <xf numFmtId="165" fontId="0" fillId="0" borderId="0" xfId="0" applyNumberFormat="1" applyAlignment="1">
      <alignment vertical="center"/>
    </xf>
    <xf numFmtId="165" fontId="3" fillId="0" borderId="1" xfId="0" applyNumberFormat="1" applyFont="1" applyBorder="1" applyAlignment="1">
      <alignment horizontal="center" vertical="center" wrapText="1"/>
    </xf>
    <xf numFmtId="164" fontId="0" fillId="0" borderId="0" xfId="0" applyNumberFormat="1" applyAlignment="1">
      <alignment horizontal="center" vertical="center"/>
    </xf>
    <xf numFmtId="165" fontId="11" fillId="0" borderId="0" xfId="0" applyNumberFormat="1" applyFont="1" applyAlignment="1">
      <alignment vertical="center"/>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5" borderId="4"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6"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xf>
    <xf numFmtId="0" fontId="7" fillId="0" borderId="1" xfId="0" applyFont="1" applyBorder="1" applyAlignment="1">
      <alignment horizontal="center" vertical="center"/>
    </xf>
    <xf numFmtId="0" fontId="3" fillId="0" borderId="1" xfId="0" applyFont="1" applyBorder="1" applyAlignment="1">
      <alignment horizontal="left" vertical="center" wrapText="1"/>
    </xf>
    <xf numFmtId="0" fontId="3" fillId="7" borderId="1"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8"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47</xdr:row>
          <xdr:rowOff>0</xdr:rowOff>
        </xdr:from>
        <xdr:to>
          <xdr:col>3</xdr:col>
          <xdr:colOff>352425</xdr:colOff>
          <xdr:row>48</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44</xdr:row>
          <xdr:rowOff>171450</xdr:rowOff>
        </xdr:from>
        <xdr:to>
          <xdr:col>4</xdr:col>
          <xdr:colOff>180975</xdr:colOff>
          <xdr:row>46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46</xdr:row>
          <xdr:rowOff>28575</xdr:rowOff>
        </xdr:from>
        <xdr:to>
          <xdr:col>4</xdr:col>
          <xdr:colOff>180975</xdr:colOff>
          <xdr:row>47</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48</xdr:row>
          <xdr:rowOff>9525</xdr:rowOff>
        </xdr:from>
        <xdr:to>
          <xdr:col>2</xdr:col>
          <xdr:colOff>742950</xdr:colOff>
          <xdr:row>49</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36</xdr:row>
          <xdr:rowOff>0</xdr:rowOff>
        </xdr:from>
        <xdr:to>
          <xdr:col>3</xdr:col>
          <xdr:colOff>285750</xdr:colOff>
          <xdr:row>37</xdr:row>
          <xdr:rowOff>28575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33</xdr:row>
          <xdr:rowOff>171450</xdr:rowOff>
        </xdr:from>
        <xdr:to>
          <xdr:col>4</xdr:col>
          <xdr:colOff>123825</xdr:colOff>
          <xdr:row>35</xdr:row>
          <xdr:rowOff>28575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35</xdr:row>
          <xdr:rowOff>28575</xdr:rowOff>
        </xdr:from>
        <xdr:to>
          <xdr:col>4</xdr:col>
          <xdr:colOff>123825</xdr:colOff>
          <xdr:row>36</xdr:row>
          <xdr:rowOff>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37</xdr:row>
          <xdr:rowOff>9525</xdr:rowOff>
        </xdr:from>
        <xdr:to>
          <xdr:col>2</xdr:col>
          <xdr:colOff>571500</xdr:colOff>
          <xdr:row>38</xdr:row>
          <xdr:rowOff>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
  <sheetViews>
    <sheetView workbookViewId="0">
      <selection activeCell="J8" sqref="J8"/>
    </sheetView>
  </sheetViews>
  <sheetFormatPr defaultRowHeight="15" x14ac:dyDescent="0.25"/>
  <cols>
    <col min="1" max="1" width="4.85546875" customWidth="1"/>
    <col min="2" max="2" width="9.85546875" customWidth="1"/>
    <col min="3" max="3" width="11.28515625" customWidth="1"/>
    <col min="4" max="4" width="12.7109375" customWidth="1"/>
    <col min="5" max="5" width="22.28515625" customWidth="1"/>
    <col min="6" max="6" width="14.28515625" customWidth="1"/>
    <col min="7" max="7" width="11.28515625" customWidth="1"/>
    <col min="8" max="8" width="9.42578125" customWidth="1"/>
    <col min="9" max="9" width="12.42578125" customWidth="1"/>
    <col min="10" max="11" width="10.28515625" customWidth="1"/>
    <col min="12" max="17" width="9.5703125" customWidth="1"/>
    <col min="18" max="18" width="12.140625" customWidth="1"/>
    <col min="19" max="21" width="9.140625" customWidth="1"/>
    <col min="22" max="22" width="16.28515625" customWidth="1"/>
    <col min="23" max="23" width="11.140625" customWidth="1"/>
    <col min="24" max="24" width="10.42578125" customWidth="1"/>
    <col min="25" max="25" width="25" customWidth="1"/>
  </cols>
  <sheetData>
    <row r="1" spans="1:25" ht="19.5" x14ac:dyDescent="0.25">
      <c r="A1" s="1" t="s">
        <v>69</v>
      </c>
      <c r="B1" s="1"/>
      <c r="C1" s="1"/>
      <c r="D1" s="1"/>
      <c r="E1" s="1"/>
      <c r="F1" s="1"/>
      <c r="G1" s="1"/>
      <c r="H1" s="1"/>
      <c r="I1" s="1"/>
      <c r="J1" s="1"/>
      <c r="K1" s="1"/>
      <c r="L1" s="1"/>
      <c r="M1" s="1"/>
      <c r="N1" s="1"/>
      <c r="O1" s="1"/>
      <c r="P1" s="1"/>
      <c r="Q1" s="1"/>
      <c r="R1" s="1"/>
      <c r="S1" s="1"/>
      <c r="T1" s="1"/>
      <c r="U1" s="1"/>
    </row>
    <row r="2" spans="1:25" ht="17.25" x14ac:dyDescent="0.25">
      <c r="A2" s="3"/>
      <c r="B2" s="3"/>
      <c r="C2" s="3"/>
      <c r="D2" s="3"/>
      <c r="E2" s="3"/>
      <c r="F2" s="3"/>
      <c r="G2" s="3"/>
      <c r="H2" s="3"/>
      <c r="I2" s="3"/>
      <c r="J2" s="3"/>
      <c r="K2" s="3"/>
      <c r="L2" s="3"/>
      <c r="M2" s="3"/>
      <c r="N2" s="3"/>
      <c r="O2" s="3"/>
      <c r="P2" s="3"/>
      <c r="Q2" s="3"/>
      <c r="R2" s="3"/>
      <c r="S2" s="3"/>
      <c r="T2" s="3"/>
      <c r="U2" s="3"/>
    </row>
    <row r="3" spans="1:25" ht="17.25" x14ac:dyDescent="0.25">
      <c r="A3" s="1" t="s">
        <v>70</v>
      </c>
      <c r="B3" s="3"/>
      <c r="C3" s="3"/>
      <c r="D3" s="3"/>
      <c r="E3" s="3"/>
      <c r="F3" s="3"/>
      <c r="G3" s="3"/>
      <c r="H3" s="3"/>
      <c r="I3" s="3"/>
      <c r="J3" s="3"/>
      <c r="K3" s="3"/>
      <c r="L3" s="3"/>
      <c r="M3" s="3"/>
      <c r="N3" s="3"/>
      <c r="O3" s="3"/>
      <c r="P3" s="3"/>
      <c r="Q3" s="3"/>
      <c r="R3" s="3"/>
      <c r="S3" s="3"/>
      <c r="T3" s="3"/>
      <c r="U3" s="3"/>
    </row>
    <row r="4" spans="1:25" ht="17.25" x14ac:dyDescent="0.25">
      <c r="A4" s="3"/>
      <c r="B4" s="3"/>
      <c r="C4" s="3"/>
      <c r="D4" s="3"/>
      <c r="E4" s="3"/>
      <c r="F4" s="3"/>
      <c r="G4" s="3"/>
      <c r="H4" s="3"/>
      <c r="I4" s="3"/>
      <c r="J4" s="3"/>
      <c r="K4" s="3"/>
      <c r="L4" s="3"/>
      <c r="M4" s="3"/>
      <c r="N4" s="3"/>
      <c r="O4" s="3"/>
      <c r="P4" s="3"/>
      <c r="Q4" s="3"/>
      <c r="R4" s="3"/>
      <c r="S4" s="3"/>
      <c r="T4" s="3"/>
      <c r="U4" s="3"/>
    </row>
    <row r="5" spans="1:25" ht="17.25" x14ac:dyDescent="0.25">
      <c r="A5" s="3"/>
      <c r="B5" s="3"/>
      <c r="C5" s="3"/>
      <c r="D5" s="3"/>
      <c r="E5" s="3"/>
      <c r="F5" s="3"/>
      <c r="G5" s="3"/>
      <c r="H5" s="3"/>
      <c r="I5" s="3"/>
      <c r="J5" s="3"/>
      <c r="K5" s="3"/>
      <c r="L5" s="3"/>
      <c r="M5" s="3"/>
      <c r="N5" s="3"/>
      <c r="O5" s="3"/>
      <c r="P5" s="3"/>
      <c r="Q5" s="3"/>
      <c r="R5" s="3"/>
      <c r="S5" s="3"/>
      <c r="T5" s="3"/>
      <c r="U5" s="3"/>
    </row>
    <row r="6" spans="1:25" ht="37.5" customHeight="1" x14ac:dyDescent="0.25">
      <c r="B6" s="116" t="s">
        <v>55</v>
      </c>
      <c r="C6" s="116"/>
      <c r="D6" s="115" t="s">
        <v>33</v>
      </c>
      <c r="E6" s="115"/>
      <c r="F6" s="115" t="s">
        <v>59</v>
      </c>
      <c r="G6" s="115"/>
      <c r="H6" s="115" t="s">
        <v>48</v>
      </c>
      <c r="I6" s="115"/>
      <c r="J6" s="115"/>
      <c r="K6" s="115" t="s">
        <v>49</v>
      </c>
      <c r="L6" s="115"/>
      <c r="M6" s="115"/>
      <c r="N6" s="117" t="s">
        <v>50</v>
      </c>
      <c r="O6" s="117"/>
      <c r="P6" s="117"/>
      <c r="Q6" s="115" t="s">
        <v>60</v>
      </c>
      <c r="R6" s="115"/>
      <c r="S6" s="115"/>
      <c r="T6" s="121" t="s">
        <v>56</v>
      </c>
      <c r="U6" s="121"/>
      <c r="V6" s="121"/>
      <c r="W6" s="115" t="s">
        <v>68</v>
      </c>
      <c r="X6" s="115" t="s">
        <v>66</v>
      </c>
      <c r="Y6" s="115" t="s">
        <v>57</v>
      </c>
    </row>
    <row r="7" spans="1:25" ht="45.75" customHeight="1" x14ac:dyDescent="0.25">
      <c r="B7" s="13" t="s">
        <v>31</v>
      </c>
      <c r="C7" s="13" t="s">
        <v>32</v>
      </c>
      <c r="D7" s="14" t="s">
        <v>58</v>
      </c>
      <c r="E7" s="13" t="s">
        <v>32</v>
      </c>
      <c r="F7" s="14" t="s">
        <v>192</v>
      </c>
      <c r="G7" s="14" t="s">
        <v>193</v>
      </c>
      <c r="H7" s="14" t="s">
        <v>3</v>
      </c>
      <c r="I7" s="14" t="s">
        <v>182</v>
      </c>
      <c r="J7" s="14" t="s">
        <v>191</v>
      </c>
      <c r="K7" s="14" t="s">
        <v>3</v>
      </c>
      <c r="L7" s="14" t="s">
        <v>182</v>
      </c>
      <c r="M7" s="14" t="s">
        <v>191</v>
      </c>
      <c r="N7" s="14" t="s">
        <v>3</v>
      </c>
      <c r="O7" s="14" t="s">
        <v>182</v>
      </c>
      <c r="P7" s="14" t="s">
        <v>191</v>
      </c>
      <c r="Q7" s="14" t="s">
        <v>3</v>
      </c>
      <c r="R7" s="14" t="s">
        <v>182</v>
      </c>
      <c r="S7" s="14" t="s">
        <v>191</v>
      </c>
      <c r="T7" s="106" t="s">
        <v>3</v>
      </c>
      <c r="U7" s="106" t="s">
        <v>182</v>
      </c>
      <c r="V7" s="106" t="s">
        <v>191</v>
      </c>
      <c r="W7" s="115"/>
      <c r="X7" s="115"/>
      <c r="Y7" s="115"/>
    </row>
    <row r="8" spans="1:25" ht="110.25" customHeight="1" x14ac:dyDescent="0.25">
      <c r="B8" s="16">
        <v>1079</v>
      </c>
      <c r="C8" s="16">
        <v>11003</v>
      </c>
      <c r="D8" s="38" t="s">
        <v>99</v>
      </c>
      <c r="E8" s="38" t="s">
        <v>100</v>
      </c>
      <c r="F8" s="89">
        <f>'Հ1 Ձև 2 (1) '!C78</f>
        <v>457909.89999999991</v>
      </c>
      <c r="G8" s="89">
        <f>'Հ1 Ձև 2 (1) '!D78</f>
        <v>388800</v>
      </c>
      <c r="H8" s="89">
        <f>'Հ1 Ձև 2 (1) '!E78</f>
        <v>-42795.29999999993</v>
      </c>
      <c r="I8" s="89">
        <f>'Հ1 Ձև 2 (1) '!F78</f>
        <v>-42795.299999999981</v>
      </c>
      <c r="J8" s="89">
        <f>'Հ1 Ձև 2 (1) '!G78</f>
        <v>-42795.299999999981</v>
      </c>
      <c r="K8" s="89">
        <f>'Հ1 Ձև 2 (1) '!H78</f>
        <v>0</v>
      </c>
      <c r="L8" s="89">
        <f>'Հ1 Ձև 2 (1) '!I78</f>
        <v>0</v>
      </c>
      <c r="M8" s="89">
        <f>'Հ1 Ձև 2 (1) '!J78</f>
        <v>0</v>
      </c>
      <c r="N8" s="89">
        <f>'Հ1 Ձև 2 (1) '!K78</f>
        <v>415114.6</v>
      </c>
      <c r="O8" s="89">
        <f>'Հ1 Ձև 2 (1) '!L78</f>
        <v>415114.6</v>
      </c>
      <c r="P8" s="89">
        <f>'Հ1 Ձև 2 (1) '!M78</f>
        <v>415114.6</v>
      </c>
      <c r="Q8" s="89">
        <f>'Հ1 Ձև 2 (1) '!N78</f>
        <v>0</v>
      </c>
      <c r="R8" s="89">
        <f>'Հ1 Ձև 2 (1) '!O78</f>
        <v>0</v>
      </c>
      <c r="S8" s="89">
        <f>'Հ1 Ձև 2 (1) '!P78</f>
        <v>0</v>
      </c>
      <c r="T8" s="107">
        <f>'Հ1 Ձև 2 (1) '!Q78</f>
        <v>415114.6</v>
      </c>
      <c r="U8" s="107">
        <f>'Հ1 Ձև 2 (1) '!R78</f>
        <v>415114.6</v>
      </c>
      <c r="V8" s="107">
        <f>'Հ1 Ձև 2 (1) '!S78</f>
        <v>415114.6</v>
      </c>
      <c r="W8" s="89">
        <f>'Հ1 Ձև 2 (1) '!T78</f>
        <v>0</v>
      </c>
      <c r="X8" s="89">
        <f>'Հ1 Ձև 2 (1) '!U78</f>
        <v>0</v>
      </c>
      <c r="Y8" s="89">
        <f>'Հ1 Ձև 2 (1) '!V78</f>
        <v>0</v>
      </c>
    </row>
    <row r="9" spans="1:25" ht="45" customHeight="1" x14ac:dyDescent="0.25">
      <c r="B9" s="17">
        <v>1079</v>
      </c>
      <c r="C9" s="17">
        <v>11015</v>
      </c>
      <c r="D9" s="38" t="s">
        <v>99</v>
      </c>
      <c r="E9" s="39" t="s">
        <v>158</v>
      </c>
      <c r="F9" s="90">
        <f>'Հ1 Ձև 2 (2)'!C58</f>
        <v>30980</v>
      </c>
      <c r="G9" s="90">
        <f>'Հ1 Ձև 2 (2)'!D58</f>
        <v>33980</v>
      </c>
      <c r="H9" s="90">
        <f>'Հ1 Ձև 2 (2)'!E58</f>
        <v>2999.9999999999991</v>
      </c>
      <c r="I9" s="90">
        <f>'Հ1 Ձև 2 (2)'!F58</f>
        <v>2999.9999999999991</v>
      </c>
      <c r="J9" s="90">
        <f>'Հ1 Ձև 2 (2)'!G58</f>
        <v>2999.9999999999991</v>
      </c>
      <c r="K9" s="90">
        <f>'Հ1 Ձև 2 (2)'!H58</f>
        <v>0</v>
      </c>
      <c r="L9" s="90">
        <f>'Հ1 Ձև 2 (2)'!I58</f>
        <v>0</v>
      </c>
      <c r="M9" s="90">
        <f>'Հ1 Ձև 2 (2)'!J58</f>
        <v>0</v>
      </c>
      <c r="N9" s="90">
        <f>'Հ1 Ձև 2 (2)'!K58</f>
        <v>33980</v>
      </c>
      <c r="O9" s="90">
        <f>'Հ1 Ձև 2 (2)'!L58</f>
        <v>33980</v>
      </c>
      <c r="P9" s="90">
        <f>'Հ1 Ձև 2 (2)'!M58</f>
        <v>33980</v>
      </c>
      <c r="Q9" s="90">
        <f>'Հ1 Ձև 2 (2)'!N58</f>
        <v>0</v>
      </c>
      <c r="R9" s="90">
        <f>'Հ1 Ձև 2 (2)'!O58</f>
        <v>0</v>
      </c>
      <c r="S9" s="90">
        <f>'Հ1 Ձև 2 (2)'!P58</f>
        <v>0</v>
      </c>
      <c r="T9" s="108">
        <f>'Հ1 Ձև 2 (2)'!Q58</f>
        <v>33980</v>
      </c>
      <c r="U9" s="108">
        <f>'Հ1 Ձև 2 (2)'!R58</f>
        <v>33980</v>
      </c>
      <c r="V9" s="108">
        <f>'Հ1 Ձև 2 (2)'!S58</f>
        <v>33980</v>
      </c>
      <c r="W9" s="90">
        <f>'Հ1 Ձև 2 (2)'!T58</f>
        <v>0</v>
      </c>
      <c r="X9" s="90">
        <f>'Հ1 Ձև 2 (2)'!U58</f>
        <v>0</v>
      </c>
      <c r="Y9" s="90">
        <f>'Հ1 Ձև 2 (2)'!V58</f>
        <v>0</v>
      </c>
    </row>
    <row r="10" spans="1:25" ht="49.5" customHeight="1" x14ac:dyDescent="0.25">
      <c r="B10" s="17">
        <v>1079</v>
      </c>
      <c r="C10" s="17">
        <v>32001</v>
      </c>
      <c r="D10" s="38" t="s">
        <v>99</v>
      </c>
      <c r="E10" s="39" t="s">
        <v>159</v>
      </c>
      <c r="F10" s="90"/>
      <c r="G10" s="90"/>
      <c r="H10" s="90"/>
      <c r="I10" s="90"/>
      <c r="J10" s="90"/>
      <c r="K10" s="90"/>
      <c r="L10" s="90"/>
      <c r="M10" s="90"/>
      <c r="N10" s="90"/>
      <c r="O10" s="90"/>
      <c r="P10" s="90"/>
      <c r="Q10" s="90"/>
      <c r="R10" s="90"/>
      <c r="S10" s="90"/>
      <c r="T10" s="108"/>
      <c r="U10" s="108"/>
      <c r="V10" s="108"/>
      <c r="W10" s="90"/>
      <c r="X10" s="90"/>
      <c r="Y10" s="90"/>
    </row>
    <row r="11" spans="1:25" x14ac:dyDescent="0.25">
      <c r="B11" s="118" t="s">
        <v>64</v>
      </c>
      <c r="C11" s="119"/>
      <c r="D11" s="119"/>
      <c r="E11" s="120"/>
      <c r="F11" s="91">
        <f t="shared" ref="F11:V11" si="0">SUM(F8:F10)</f>
        <v>488889.89999999991</v>
      </c>
      <c r="G11" s="91">
        <f t="shared" si="0"/>
        <v>422780</v>
      </c>
      <c r="H11" s="91">
        <f t="shared" si="0"/>
        <v>-39795.29999999993</v>
      </c>
      <c r="I11" s="91">
        <f t="shared" si="0"/>
        <v>-39795.299999999981</v>
      </c>
      <c r="J11" s="91">
        <f t="shared" si="0"/>
        <v>-39795.299999999981</v>
      </c>
      <c r="K11" s="91">
        <f t="shared" si="0"/>
        <v>0</v>
      </c>
      <c r="L11" s="91">
        <f t="shared" si="0"/>
        <v>0</v>
      </c>
      <c r="M11" s="91">
        <f t="shared" si="0"/>
        <v>0</v>
      </c>
      <c r="N11" s="91">
        <f t="shared" si="0"/>
        <v>449094.6</v>
      </c>
      <c r="O11" s="91">
        <f t="shared" si="0"/>
        <v>449094.6</v>
      </c>
      <c r="P11" s="91">
        <f t="shared" si="0"/>
        <v>449094.6</v>
      </c>
      <c r="Q11" s="91">
        <f t="shared" si="0"/>
        <v>0</v>
      </c>
      <c r="R11" s="91">
        <f t="shared" si="0"/>
        <v>0</v>
      </c>
      <c r="S11" s="91">
        <f t="shared" si="0"/>
        <v>0</v>
      </c>
      <c r="T11" s="108">
        <f t="shared" si="0"/>
        <v>449094.6</v>
      </c>
      <c r="U11" s="108">
        <f t="shared" si="0"/>
        <v>449094.6</v>
      </c>
      <c r="V11" s="108">
        <f t="shared" si="0"/>
        <v>449094.6</v>
      </c>
      <c r="W11" s="91" t="s">
        <v>62</v>
      </c>
      <c r="X11" s="91" t="s">
        <v>62</v>
      </c>
      <c r="Y11" s="91" t="s">
        <v>62</v>
      </c>
    </row>
    <row r="14" spans="1:25" x14ac:dyDescent="0.25">
      <c r="A14" t="s">
        <v>71</v>
      </c>
      <c r="B14" s="18" t="s">
        <v>65</v>
      </c>
      <c r="C14" s="18"/>
      <c r="D14" s="18"/>
      <c r="E14" s="18"/>
    </row>
    <row r="15" spans="1:25" x14ac:dyDescent="0.25">
      <c r="A15" t="s">
        <v>72</v>
      </c>
      <c r="B15" t="s">
        <v>67</v>
      </c>
    </row>
  </sheetData>
  <mergeCells count="12">
    <mergeCell ref="Y6:Y7"/>
    <mergeCell ref="B6:C6"/>
    <mergeCell ref="D6:E6"/>
    <mergeCell ref="N6:P6"/>
    <mergeCell ref="B11:E11"/>
    <mergeCell ref="W6:W7"/>
    <mergeCell ref="X6:X7"/>
    <mergeCell ref="F6:G6"/>
    <mergeCell ref="H6:J6"/>
    <mergeCell ref="K6:M6"/>
    <mergeCell ref="Q6:S6"/>
    <mergeCell ref="T6:V6"/>
  </mergeCells>
  <pageMargins left="0.24" right="0.24"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83"/>
  <sheetViews>
    <sheetView topLeftCell="H51" zoomScaleNormal="100" workbookViewId="0">
      <selection activeCell="K67" sqref="K67"/>
    </sheetView>
  </sheetViews>
  <sheetFormatPr defaultRowHeight="13.5" x14ac:dyDescent="0.25"/>
  <cols>
    <col min="1" max="1" width="6" style="24" customWidth="1"/>
    <col min="2" max="2" width="30.5703125" style="24" customWidth="1"/>
    <col min="3" max="3" width="14.85546875" style="58" customWidth="1"/>
    <col min="4" max="4" width="13.85546875" style="58" customWidth="1"/>
    <col min="5" max="5" width="10.28515625" style="58" customWidth="1"/>
    <col min="6" max="6" width="14" style="58" customWidth="1"/>
    <col min="7" max="7" width="14.42578125" style="58" customWidth="1"/>
    <col min="8" max="8" width="14.7109375" style="24" customWidth="1"/>
    <col min="9" max="9" width="10.42578125" style="24" customWidth="1"/>
    <col min="10" max="10" width="12.7109375" style="24" customWidth="1"/>
    <col min="11" max="11" width="23.42578125" style="63" customWidth="1"/>
    <col min="12" max="12" width="13" style="24" customWidth="1"/>
    <col min="13" max="13" width="11.28515625" style="24" customWidth="1"/>
    <col min="14" max="14" width="9.5703125" style="24" customWidth="1"/>
    <col min="15" max="15" width="8.140625" style="24" customWidth="1"/>
    <col min="16" max="16" width="8" style="24" customWidth="1"/>
    <col min="17" max="19" width="11.5703125" style="24" customWidth="1"/>
    <col min="20" max="23" width="9.140625" style="24" customWidth="1"/>
    <col min="24" max="16384" width="9.140625" style="24"/>
  </cols>
  <sheetData>
    <row r="1" spans="1:23" s="101" customFormat="1" ht="15.75" x14ac:dyDescent="0.25">
      <c r="A1" s="1" t="s">
        <v>61</v>
      </c>
      <c r="C1" s="54"/>
      <c r="D1" s="54"/>
      <c r="E1" s="54"/>
      <c r="F1" s="54"/>
      <c r="G1" s="54"/>
      <c r="H1" s="1"/>
      <c r="I1" s="1"/>
      <c r="J1" s="1"/>
      <c r="K1" s="102"/>
      <c r="U1" s="103" t="s">
        <v>34</v>
      </c>
      <c r="V1" s="103" t="s">
        <v>35</v>
      </c>
      <c r="W1" s="103" t="s">
        <v>36</v>
      </c>
    </row>
    <row r="2" spans="1:23" s="101" customFormat="1" ht="15.75" customHeight="1" x14ac:dyDescent="0.25">
      <c r="A2" s="1" t="s">
        <v>39</v>
      </c>
      <c r="C2" s="58"/>
      <c r="D2" s="58"/>
      <c r="E2" s="58"/>
      <c r="F2" s="58"/>
      <c r="G2" s="54"/>
      <c r="H2" s="4"/>
      <c r="I2" s="4"/>
      <c r="J2" s="4"/>
      <c r="K2" s="102"/>
      <c r="U2" s="103" t="s">
        <v>40</v>
      </c>
      <c r="V2" s="103" t="s">
        <v>41</v>
      </c>
      <c r="W2" s="103"/>
    </row>
    <row r="4" spans="1:23" s="101" customFormat="1" ht="22.5" customHeight="1" x14ac:dyDescent="0.25">
      <c r="A4" s="1"/>
      <c r="B4" s="21" t="s">
        <v>167</v>
      </c>
      <c r="C4" s="135">
        <v>1079</v>
      </c>
      <c r="D4" s="135"/>
      <c r="E4" s="135"/>
      <c r="F4" s="135"/>
      <c r="G4" s="58"/>
      <c r="H4" s="4"/>
      <c r="I4" s="4"/>
      <c r="J4" s="4"/>
      <c r="K4" s="102"/>
      <c r="U4" s="103"/>
      <c r="V4" s="103"/>
      <c r="W4" s="103"/>
    </row>
    <row r="5" spans="1:23" ht="21" customHeight="1" x14ac:dyDescent="0.25">
      <c r="B5" s="21" t="s">
        <v>168</v>
      </c>
      <c r="C5" s="135" t="s">
        <v>99</v>
      </c>
      <c r="D5" s="135"/>
      <c r="E5" s="135"/>
      <c r="F5" s="135"/>
    </row>
    <row r="6" spans="1:23" ht="27.75" customHeight="1" x14ac:dyDescent="0.25">
      <c r="B6" s="21" t="s">
        <v>102</v>
      </c>
      <c r="C6" s="136">
        <v>11003</v>
      </c>
      <c r="D6" s="136"/>
      <c r="E6" s="55" t="s">
        <v>101</v>
      </c>
      <c r="F6" s="52" t="s">
        <v>104</v>
      </c>
      <c r="H6" s="4"/>
      <c r="I6" s="4"/>
      <c r="J6" s="4"/>
    </row>
    <row r="7" spans="1:23" ht="66.75" customHeight="1" x14ac:dyDescent="0.25">
      <c r="B7" s="21" t="s">
        <v>103</v>
      </c>
      <c r="C7" s="131" t="s">
        <v>100</v>
      </c>
      <c r="D7" s="131"/>
      <c r="E7" s="55" t="s">
        <v>66</v>
      </c>
      <c r="F7" s="52" t="s">
        <v>105</v>
      </c>
      <c r="G7" s="56"/>
      <c r="H7" s="4"/>
      <c r="I7" s="4"/>
      <c r="J7" s="4"/>
    </row>
    <row r="8" spans="1:23" ht="14.25" x14ac:dyDescent="0.25">
      <c r="B8" s="4"/>
      <c r="C8" s="54"/>
      <c r="D8" s="54"/>
      <c r="E8" s="54"/>
      <c r="F8" s="54"/>
      <c r="G8" s="54"/>
      <c r="H8" s="4"/>
      <c r="I8" s="4"/>
      <c r="J8" s="4"/>
    </row>
    <row r="9" spans="1:23" ht="15.75" customHeight="1" x14ac:dyDescent="0.25">
      <c r="A9" s="1" t="s">
        <v>42</v>
      </c>
      <c r="C9" s="54"/>
      <c r="D9" s="54"/>
      <c r="E9" s="54"/>
      <c r="F9" s="54"/>
      <c r="G9" s="54"/>
      <c r="H9" s="4"/>
      <c r="I9" s="4"/>
      <c r="J9" s="4"/>
    </row>
    <row r="10" spans="1:23" ht="14.25" x14ac:dyDescent="0.25">
      <c r="B10" s="4"/>
      <c r="C10" s="54"/>
      <c r="D10" s="54"/>
      <c r="E10" s="54"/>
      <c r="F10" s="54"/>
      <c r="G10" s="54"/>
      <c r="H10" s="4"/>
      <c r="I10" s="4"/>
      <c r="J10" s="4"/>
    </row>
    <row r="11" spans="1:23" ht="57" customHeight="1" x14ac:dyDescent="0.25">
      <c r="B11" s="21" t="s">
        <v>128</v>
      </c>
      <c r="C11" s="45" t="s">
        <v>106</v>
      </c>
      <c r="D11" s="123" t="s">
        <v>107</v>
      </c>
      <c r="E11" s="123"/>
      <c r="F11" s="123" t="s">
        <v>108</v>
      </c>
      <c r="G11" s="123"/>
      <c r="H11" s="123"/>
      <c r="I11" s="123"/>
      <c r="J11" s="4"/>
    </row>
    <row r="12" spans="1:23" ht="53.25" customHeight="1" x14ac:dyDescent="0.25">
      <c r="B12" s="26" t="s">
        <v>87</v>
      </c>
      <c r="C12" s="48" t="s">
        <v>37</v>
      </c>
      <c r="D12" s="130" t="s">
        <v>88</v>
      </c>
      <c r="E12" s="130"/>
      <c r="F12" s="131" t="s">
        <v>162</v>
      </c>
      <c r="G12" s="131"/>
      <c r="H12" s="131"/>
      <c r="I12" s="131"/>
      <c r="J12" s="4"/>
    </row>
    <row r="13" spans="1:23" ht="53.25" customHeight="1" x14ac:dyDescent="0.25">
      <c r="B13" s="26" t="s">
        <v>89</v>
      </c>
      <c r="C13" s="48" t="s">
        <v>37</v>
      </c>
      <c r="D13" s="132"/>
      <c r="E13" s="132"/>
      <c r="F13" s="131" t="s">
        <v>129</v>
      </c>
      <c r="G13" s="131"/>
      <c r="H13" s="131"/>
      <c r="I13" s="131"/>
      <c r="J13" s="4"/>
    </row>
    <row r="14" spans="1:23" ht="53.25" customHeight="1" x14ac:dyDescent="0.25">
      <c r="B14" s="26" t="s">
        <v>90</v>
      </c>
      <c r="C14" s="48" t="s">
        <v>37</v>
      </c>
      <c r="D14" s="130" t="s">
        <v>91</v>
      </c>
      <c r="E14" s="130"/>
      <c r="F14" s="131" t="s">
        <v>130</v>
      </c>
      <c r="G14" s="131"/>
      <c r="H14" s="131"/>
      <c r="I14" s="131"/>
      <c r="J14" s="4"/>
    </row>
    <row r="15" spans="1:23" ht="53.25" customHeight="1" x14ac:dyDescent="0.25">
      <c r="B15" s="26" t="s">
        <v>92</v>
      </c>
      <c r="C15" s="48" t="s">
        <v>37</v>
      </c>
      <c r="D15" s="130"/>
      <c r="E15" s="130"/>
      <c r="F15" s="131" t="s">
        <v>93</v>
      </c>
      <c r="G15" s="131"/>
      <c r="H15" s="131"/>
      <c r="I15" s="131"/>
      <c r="J15" s="4"/>
    </row>
    <row r="16" spans="1:23" ht="53.25" customHeight="1" x14ac:dyDescent="0.25">
      <c r="B16" s="26" t="s">
        <v>181</v>
      </c>
      <c r="C16" s="48" t="s">
        <v>37</v>
      </c>
      <c r="D16" s="133"/>
      <c r="E16" s="134"/>
      <c r="F16" s="131" t="s">
        <v>93</v>
      </c>
      <c r="G16" s="131"/>
      <c r="H16" s="131"/>
      <c r="I16" s="131"/>
      <c r="J16" s="4"/>
    </row>
    <row r="17" spans="1:12" ht="71.25" customHeight="1" x14ac:dyDescent="0.25">
      <c r="B17" s="26" t="s">
        <v>94</v>
      </c>
      <c r="C17" s="48" t="s">
        <v>37</v>
      </c>
      <c r="D17" s="130" t="s">
        <v>95</v>
      </c>
      <c r="E17" s="130"/>
      <c r="F17" s="131" t="s">
        <v>96</v>
      </c>
      <c r="G17" s="131"/>
      <c r="H17" s="131"/>
      <c r="I17" s="131"/>
      <c r="J17" s="4"/>
    </row>
    <row r="18" spans="1:12" ht="59.25" customHeight="1" x14ac:dyDescent="0.25">
      <c r="B18" s="20"/>
      <c r="C18" s="57"/>
      <c r="D18" s="57"/>
      <c r="E18" s="56"/>
      <c r="F18" s="54"/>
      <c r="G18" s="54"/>
      <c r="H18" s="4"/>
      <c r="I18" s="4"/>
    </row>
    <row r="19" spans="1:12" ht="14.25" x14ac:dyDescent="0.25">
      <c r="A19" s="1" t="s">
        <v>43</v>
      </c>
      <c r="C19" s="54"/>
      <c r="D19" s="54"/>
      <c r="E19" s="54"/>
      <c r="F19" s="54"/>
      <c r="G19" s="54"/>
      <c r="H19" s="4"/>
      <c r="I19" s="4"/>
    </row>
    <row r="20" spans="1:12" ht="14.25" x14ac:dyDescent="0.25">
      <c r="B20" s="23"/>
      <c r="C20" s="54"/>
      <c r="D20" s="54"/>
      <c r="E20" s="54"/>
      <c r="F20" s="54"/>
      <c r="G20" s="54"/>
      <c r="H20" s="4"/>
      <c r="I20" s="4"/>
    </row>
    <row r="21" spans="1:12" ht="21" customHeight="1" x14ac:dyDescent="0.25">
      <c r="B21" s="123" t="s">
        <v>109</v>
      </c>
      <c r="C21" s="123" t="s">
        <v>110</v>
      </c>
      <c r="D21" s="123" t="s">
        <v>111</v>
      </c>
      <c r="E21" s="123" t="s">
        <v>112</v>
      </c>
      <c r="F21" s="123" t="s">
        <v>113</v>
      </c>
      <c r="G21" s="123"/>
      <c r="H21" s="123"/>
      <c r="I21" s="123"/>
      <c r="J21" s="123"/>
      <c r="K21" s="122" t="s">
        <v>114</v>
      </c>
    </row>
    <row r="22" spans="1:12" ht="45" customHeight="1" x14ac:dyDescent="0.25">
      <c r="B22" s="123"/>
      <c r="C22" s="123"/>
      <c r="D22" s="123"/>
      <c r="E22" s="123"/>
      <c r="F22" s="45" t="s">
        <v>189</v>
      </c>
      <c r="G22" s="45" t="s">
        <v>190</v>
      </c>
      <c r="H22" s="45" t="s">
        <v>3</v>
      </c>
      <c r="I22" s="45" t="s">
        <v>182</v>
      </c>
      <c r="J22" s="45" t="s">
        <v>191</v>
      </c>
      <c r="K22" s="122"/>
    </row>
    <row r="23" spans="1:12" ht="27" customHeight="1" x14ac:dyDescent="0.25">
      <c r="B23" s="30" t="s">
        <v>149</v>
      </c>
      <c r="C23" s="48" t="s">
        <v>163</v>
      </c>
      <c r="D23" s="48" t="s">
        <v>38</v>
      </c>
      <c r="E23" s="48" t="s">
        <v>164</v>
      </c>
      <c r="F23" s="42">
        <v>328305.7</v>
      </c>
      <c r="G23" s="42">
        <v>284055.3</v>
      </c>
      <c r="H23" s="42">
        <v>298679.40000000002</v>
      </c>
      <c r="I23" s="42">
        <v>298679.40000000002</v>
      </c>
      <c r="J23" s="42">
        <v>298679.40000000002</v>
      </c>
      <c r="K23" s="49" t="s">
        <v>183</v>
      </c>
      <c r="L23" s="114"/>
    </row>
    <row r="24" spans="1:12" ht="27" customHeight="1" x14ac:dyDescent="0.25">
      <c r="B24" s="31" t="s">
        <v>133</v>
      </c>
      <c r="C24" s="48" t="s">
        <v>163</v>
      </c>
      <c r="D24" s="48" t="s">
        <v>38</v>
      </c>
      <c r="E24" s="48" t="s">
        <v>164</v>
      </c>
      <c r="F24" s="42">
        <v>7341.1</v>
      </c>
      <c r="G24" s="42">
        <v>2220</v>
      </c>
      <c r="H24" s="42">
        <v>2110.8000000000002</v>
      </c>
      <c r="I24" s="42">
        <v>2110.8000000000002</v>
      </c>
      <c r="J24" s="42">
        <v>2110.8000000000002</v>
      </c>
      <c r="K24" s="49" t="s">
        <v>170</v>
      </c>
      <c r="L24" s="114"/>
    </row>
    <row r="25" spans="1:12" ht="27" customHeight="1" x14ac:dyDescent="0.25">
      <c r="B25" s="32" t="s">
        <v>134</v>
      </c>
      <c r="C25" s="48" t="s">
        <v>163</v>
      </c>
      <c r="D25" s="48" t="s">
        <v>38</v>
      </c>
      <c r="E25" s="48" t="s">
        <v>164</v>
      </c>
      <c r="F25" s="42">
        <v>1120.3</v>
      </c>
      <c r="G25" s="42">
        <v>420</v>
      </c>
      <c r="H25" s="42">
        <v>630</v>
      </c>
      <c r="I25" s="42">
        <v>630</v>
      </c>
      <c r="J25" s="42">
        <v>630</v>
      </c>
      <c r="K25" s="49" t="s">
        <v>171</v>
      </c>
      <c r="L25" s="114"/>
    </row>
    <row r="26" spans="1:12" ht="27" customHeight="1" x14ac:dyDescent="0.25">
      <c r="B26" s="32" t="s">
        <v>135</v>
      </c>
      <c r="C26" s="48" t="s">
        <v>163</v>
      </c>
      <c r="D26" s="48" t="s">
        <v>38</v>
      </c>
      <c r="E26" s="48" t="s">
        <v>164</v>
      </c>
      <c r="F26" s="42">
        <v>700.5</v>
      </c>
      <c r="G26" s="42">
        <v>600</v>
      </c>
      <c r="H26" s="42">
        <v>440</v>
      </c>
      <c r="I26" s="42">
        <v>440</v>
      </c>
      <c r="J26" s="42">
        <v>440</v>
      </c>
      <c r="K26" s="49" t="s">
        <v>171</v>
      </c>
      <c r="L26" s="114"/>
    </row>
    <row r="27" spans="1:12" ht="25.5" customHeight="1" x14ac:dyDescent="0.25">
      <c r="B27" s="32" t="s">
        <v>136</v>
      </c>
      <c r="C27" s="48" t="s">
        <v>163</v>
      </c>
      <c r="D27" s="48" t="s">
        <v>38</v>
      </c>
      <c r="E27" s="48" t="s">
        <v>164</v>
      </c>
      <c r="F27" s="42">
        <v>487.4</v>
      </c>
      <c r="G27" s="42">
        <v>420</v>
      </c>
      <c r="H27" s="42">
        <v>425</v>
      </c>
      <c r="I27" s="42">
        <v>425</v>
      </c>
      <c r="J27" s="42">
        <v>425</v>
      </c>
      <c r="K27" s="49" t="s">
        <v>171</v>
      </c>
      <c r="L27" s="114"/>
    </row>
    <row r="28" spans="1:12" ht="43.5" customHeight="1" x14ac:dyDescent="0.25">
      <c r="B28" s="32" t="s">
        <v>137</v>
      </c>
      <c r="C28" s="48" t="s">
        <v>163</v>
      </c>
      <c r="D28" s="48" t="s">
        <v>38</v>
      </c>
      <c r="E28" s="48" t="s">
        <v>164</v>
      </c>
      <c r="F28" s="42">
        <v>100</v>
      </c>
      <c r="G28" s="42">
        <v>29</v>
      </c>
      <c r="H28" s="42">
        <v>192</v>
      </c>
      <c r="I28" s="42">
        <v>192</v>
      </c>
      <c r="J28" s="42">
        <v>192</v>
      </c>
      <c r="K28" s="49" t="s">
        <v>171</v>
      </c>
      <c r="L28" s="114"/>
    </row>
    <row r="29" spans="1:12" ht="23.25" customHeight="1" x14ac:dyDescent="0.25">
      <c r="B29" s="32" t="s">
        <v>138</v>
      </c>
      <c r="C29" s="48" t="s">
        <v>163</v>
      </c>
      <c r="D29" s="48" t="s">
        <v>38</v>
      </c>
      <c r="E29" s="48" t="s">
        <v>164</v>
      </c>
      <c r="F29" s="42">
        <v>168</v>
      </c>
      <c r="G29" s="42">
        <v>200</v>
      </c>
      <c r="H29" s="42">
        <v>3150</v>
      </c>
      <c r="I29" s="42">
        <v>3150</v>
      </c>
      <c r="J29" s="42">
        <v>3150</v>
      </c>
      <c r="K29" s="49" t="s">
        <v>171</v>
      </c>
      <c r="L29" s="114"/>
    </row>
    <row r="30" spans="1:12" ht="23.25" customHeight="1" x14ac:dyDescent="0.25">
      <c r="B30" s="32" t="s">
        <v>139</v>
      </c>
      <c r="C30" s="48" t="s">
        <v>163</v>
      </c>
      <c r="D30" s="48" t="s">
        <v>38</v>
      </c>
      <c r="E30" s="48" t="s">
        <v>164</v>
      </c>
      <c r="F30" s="42">
        <v>54.1</v>
      </c>
      <c r="G30" s="42"/>
      <c r="H30" s="42"/>
      <c r="I30" s="42"/>
      <c r="J30" s="42"/>
      <c r="K30" s="49"/>
      <c r="L30" s="114"/>
    </row>
    <row r="31" spans="1:12" ht="33" customHeight="1" x14ac:dyDescent="0.25">
      <c r="B31" s="32" t="s">
        <v>132</v>
      </c>
      <c r="C31" s="48" t="s">
        <v>163</v>
      </c>
      <c r="D31" s="48" t="s">
        <v>38</v>
      </c>
      <c r="E31" s="48" t="s">
        <v>164</v>
      </c>
      <c r="F31" s="42">
        <v>0</v>
      </c>
      <c r="G31" s="42"/>
      <c r="H31" s="42"/>
      <c r="I31" s="42"/>
      <c r="J31" s="42"/>
      <c r="K31" s="49" t="s">
        <v>172</v>
      </c>
      <c r="L31" s="114"/>
    </row>
    <row r="32" spans="1:12" ht="29.25" customHeight="1" x14ac:dyDescent="0.25">
      <c r="B32" s="32" t="s">
        <v>140</v>
      </c>
      <c r="C32" s="48" t="s">
        <v>163</v>
      </c>
      <c r="D32" s="48" t="s">
        <v>38</v>
      </c>
      <c r="E32" s="48" t="s">
        <v>164</v>
      </c>
      <c r="F32" s="42">
        <v>4107</v>
      </c>
      <c r="G32" s="42">
        <v>3876.2</v>
      </c>
      <c r="H32" s="42">
        <v>3426.8</v>
      </c>
      <c r="I32" s="42">
        <v>3426.8</v>
      </c>
      <c r="J32" s="42">
        <v>3426.8</v>
      </c>
      <c r="K32" s="49" t="s">
        <v>173</v>
      </c>
      <c r="L32" s="114"/>
    </row>
    <row r="33" spans="1:12" ht="33" customHeight="1" x14ac:dyDescent="0.25">
      <c r="B33" s="32" t="s">
        <v>166</v>
      </c>
      <c r="C33" s="48" t="s">
        <v>163</v>
      </c>
      <c r="D33" s="48" t="s">
        <v>38</v>
      </c>
      <c r="E33" s="48" t="s">
        <v>164</v>
      </c>
      <c r="F33" s="42">
        <v>1583.8</v>
      </c>
      <c r="G33" s="42">
        <v>400</v>
      </c>
      <c r="H33" s="42">
        <v>800</v>
      </c>
      <c r="I33" s="42">
        <v>800</v>
      </c>
      <c r="J33" s="42">
        <v>800</v>
      </c>
      <c r="K33" s="49" t="s">
        <v>173</v>
      </c>
      <c r="L33" s="114"/>
    </row>
    <row r="34" spans="1:12" ht="36" customHeight="1" x14ac:dyDescent="0.25">
      <c r="B34" s="32" t="s">
        <v>141</v>
      </c>
      <c r="C34" s="48" t="s">
        <v>163</v>
      </c>
      <c r="D34" s="48" t="s">
        <v>38</v>
      </c>
      <c r="E34" s="48" t="s">
        <v>164</v>
      </c>
      <c r="F34" s="42">
        <v>19955.5</v>
      </c>
      <c r="G34" s="42">
        <v>16227.4</v>
      </c>
      <c r="H34" s="42">
        <v>19658</v>
      </c>
      <c r="I34" s="42">
        <v>19658</v>
      </c>
      <c r="J34" s="42">
        <v>19658</v>
      </c>
      <c r="K34" s="49" t="s">
        <v>174</v>
      </c>
      <c r="L34" s="114"/>
    </row>
    <row r="35" spans="1:12" ht="30.75" customHeight="1" x14ac:dyDescent="0.25">
      <c r="B35" s="32" t="s">
        <v>142</v>
      </c>
      <c r="C35" s="48" t="s">
        <v>163</v>
      </c>
      <c r="D35" s="48" t="s">
        <v>38</v>
      </c>
      <c r="E35" s="48" t="s">
        <v>164</v>
      </c>
      <c r="F35" s="42">
        <v>735.5</v>
      </c>
      <c r="G35" s="42">
        <v>200</v>
      </c>
      <c r="H35" s="42">
        <v>670</v>
      </c>
      <c r="I35" s="42">
        <v>670</v>
      </c>
      <c r="J35" s="42">
        <v>670</v>
      </c>
      <c r="K35" s="49" t="s">
        <v>170</v>
      </c>
      <c r="L35" s="114"/>
    </row>
    <row r="36" spans="1:12" ht="23.25" customHeight="1" x14ac:dyDescent="0.25">
      <c r="B36" s="32" t="s">
        <v>143</v>
      </c>
      <c r="C36" s="48" t="s">
        <v>163</v>
      </c>
      <c r="D36" s="48" t="s">
        <v>38</v>
      </c>
      <c r="E36" s="48" t="s">
        <v>164</v>
      </c>
      <c r="F36" s="42">
        <v>104</v>
      </c>
      <c r="G36" s="42"/>
      <c r="H36" s="42"/>
      <c r="I36" s="42"/>
      <c r="J36" s="42"/>
      <c r="K36" s="49" t="s">
        <v>173</v>
      </c>
      <c r="L36" s="114"/>
    </row>
    <row r="37" spans="1:12" ht="32.25" customHeight="1" x14ac:dyDescent="0.25">
      <c r="B37" s="32" t="s">
        <v>144</v>
      </c>
      <c r="C37" s="48" t="s">
        <v>163</v>
      </c>
      <c r="D37" s="48" t="s">
        <v>38</v>
      </c>
      <c r="E37" s="48" t="s">
        <v>164</v>
      </c>
      <c r="F37" s="42">
        <v>7620.1</v>
      </c>
      <c r="G37" s="42">
        <v>5000</v>
      </c>
      <c r="H37" s="42">
        <v>5000</v>
      </c>
      <c r="I37" s="42">
        <v>5000</v>
      </c>
      <c r="J37" s="42">
        <v>5000</v>
      </c>
      <c r="K37" s="49" t="s">
        <v>176</v>
      </c>
      <c r="L37" s="114"/>
    </row>
    <row r="38" spans="1:12" ht="27" customHeight="1" x14ac:dyDescent="0.25">
      <c r="B38" s="32" t="s">
        <v>145</v>
      </c>
      <c r="C38" s="48" t="s">
        <v>163</v>
      </c>
      <c r="D38" s="48" t="s">
        <v>38</v>
      </c>
      <c r="E38" s="48" t="s">
        <v>164</v>
      </c>
      <c r="F38" s="42">
        <v>482.6</v>
      </c>
      <c r="G38" s="42">
        <v>400</v>
      </c>
      <c r="H38" s="42">
        <v>400</v>
      </c>
      <c r="I38" s="42">
        <v>400</v>
      </c>
      <c r="J38" s="42">
        <v>400</v>
      </c>
      <c r="K38" s="49">
        <v>29</v>
      </c>
      <c r="L38" s="114"/>
    </row>
    <row r="39" spans="1:12" ht="27.75" customHeight="1" x14ac:dyDescent="0.25">
      <c r="B39" s="32" t="s">
        <v>146</v>
      </c>
      <c r="C39" s="48" t="s">
        <v>163</v>
      </c>
      <c r="D39" s="48" t="s">
        <v>38</v>
      </c>
      <c r="E39" s="48" t="s">
        <v>164</v>
      </c>
      <c r="F39" s="42">
        <v>72556.899999999994</v>
      </c>
      <c r="G39" s="42">
        <v>62451.3</v>
      </c>
      <c r="H39" s="42">
        <v>67012.800000000003</v>
      </c>
      <c r="I39" s="42">
        <v>67012.800000000003</v>
      </c>
      <c r="J39" s="42">
        <v>67012.800000000003</v>
      </c>
      <c r="K39" s="49" t="s">
        <v>184</v>
      </c>
      <c r="L39" s="114"/>
    </row>
    <row r="40" spans="1:12" ht="24.75" customHeight="1" x14ac:dyDescent="0.25">
      <c r="B40" s="32" t="s">
        <v>147</v>
      </c>
      <c r="C40" s="48" t="s">
        <v>163</v>
      </c>
      <c r="D40" s="48" t="s">
        <v>38</v>
      </c>
      <c r="E40" s="48" t="s">
        <v>164</v>
      </c>
      <c r="F40" s="42">
        <v>12437.4</v>
      </c>
      <c r="G40" s="42">
        <v>11940.8</v>
      </c>
      <c r="H40" s="42">
        <v>11913.8</v>
      </c>
      <c r="I40" s="42">
        <v>11913.8</v>
      </c>
      <c r="J40" s="42">
        <v>11913.8</v>
      </c>
      <c r="K40" s="49" t="s">
        <v>185</v>
      </c>
      <c r="L40" s="114"/>
    </row>
    <row r="41" spans="1:12" ht="27" customHeight="1" x14ac:dyDescent="0.25">
      <c r="B41" s="32" t="s">
        <v>148</v>
      </c>
      <c r="C41" s="48" t="s">
        <v>163</v>
      </c>
      <c r="D41" s="48" t="s">
        <v>38</v>
      </c>
      <c r="E41" s="48" t="s">
        <v>164</v>
      </c>
      <c r="F41" s="42"/>
      <c r="G41" s="42">
        <v>310</v>
      </c>
      <c r="H41" s="42">
        <v>556</v>
      </c>
      <c r="I41" s="42">
        <v>556</v>
      </c>
      <c r="J41" s="42">
        <v>556</v>
      </c>
      <c r="K41" s="49" t="s">
        <v>176</v>
      </c>
      <c r="L41" s="114"/>
    </row>
    <row r="42" spans="1:12" ht="52.5" customHeight="1" x14ac:dyDescent="0.25">
      <c r="B42" s="4"/>
      <c r="C42" s="54"/>
      <c r="D42" s="54"/>
      <c r="E42" s="54"/>
      <c r="F42" s="92"/>
      <c r="G42" s="92"/>
      <c r="H42" s="93"/>
      <c r="I42" s="93"/>
      <c r="J42" s="93"/>
    </row>
    <row r="43" spans="1:12" ht="15.75" x14ac:dyDescent="0.25">
      <c r="A43" s="27" t="s">
        <v>126</v>
      </c>
      <c r="C43" s="54"/>
      <c r="D43" s="54"/>
      <c r="E43" s="54"/>
      <c r="F43" s="54"/>
      <c r="G43" s="54"/>
      <c r="H43" s="1"/>
      <c r="I43" s="1"/>
      <c r="J43" s="1"/>
    </row>
    <row r="44" spans="1:12" ht="14.25" x14ac:dyDescent="0.25">
      <c r="A44" s="28"/>
      <c r="C44" s="54"/>
      <c r="D44" s="54"/>
      <c r="E44" s="54"/>
      <c r="F44" s="54"/>
      <c r="G44" s="54"/>
      <c r="H44" s="4"/>
      <c r="I44" s="4"/>
      <c r="J44" s="4"/>
    </row>
    <row r="45" spans="1:12" ht="15" x14ac:dyDescent="0.25">
      <c r="A45" s="24" t="s">
        <v>127</v>
      </c>
      <c r="E45" s="54"/>
      <c r="F45" s="54"/>
      <c r="G45" s="54"/>
      <c r="H45" s="1"/>
      <c r="I45" s="1"/>
      <c r="J45" s="1"/>
    </row>
    <row r="46" spans="1:12" ht="14.25" x14ac:dyDescent="0.25">
      <c r="E46" s="54"/>
      <c r="F46" s="54"/>
      <c r="G46" s="54"/>
      <c r="H46" s="1"/>
      <c r="I46" s="1"/>
      <c r="J46" s="1"/>
    </row>
    <row r="47" spans="1:12" ht="14.25" x14ac:dyDescent="0.25">
      <c r="E47" s="54"/>
      <c r="F47" s="54"/>
      <c r="G47" s="54"/>
      <c r="H47" s="1"/>
      <c r="I47" s="1"/>
      <c r="J47" s="1"/>
    </row>
    <row r="48" spans="1:12" ht="14.25" x14ac:dyDescent="0.25">
      <c r="E48" s="54"/>
      <c r="F48" s="54"/>
      <c r="G48" s="54"/>
      <c r="H48" s="1"/>
      <c r="I48" s="1"/>
      <c r="J48" s="1"/>
    </row>
    <row r="49" spans="1:19" ht="14.25" x14ac:dyDescent="0.25">
      <c r="E49" s="54"/>
      <c r="F49" s="54"/>
      <c r="G49" s="54"/>
      <c r="H49" s="1"/>
      <c r="I49" s="1"/>
      <c r="J49" s="1"/>
    </row>
    <row r="50" spans="1:19" ht="15" x14ac:dyDescent="0.25">
      <c r="A50" s="24" t="s">
        <v>115</v>
      </c>
      <c r="E50" s="54"/>
      <c r="F50" s="54"/>
      <c r="G50" s="54"/>
      <c r="H50" s="1"/>
      <c r="I50" s="1"/>
      <c r="J50" s="1"/>
    </row>
    <row r="51" spans="1:19" ht="15" customHeight="1" x14ac:dyDescent="0.25">
      <c r="B51" s="126"/>
      <c r="C51" s="127"/>
      <c r="D51" s="127"/>
      <c r="E51" s="128"/>
      <c r="F51" s="54"/>
      <c r="G51" s="54"/>
      <c r="H51" s="97"/>
      <c r="I51" s="1"/>
      <c r="J51" s="1"/>
    </row>
    <row r="52" spans="1:19" ht="14.25" x14ac:dyDescent="0.25">
      <c r="B52" s="4"/>
      <c r="C52" s="54"/>
      <c r="D52" s="54"/>
      <c r="E52" s="54"/>
      <c r="F52" s="54"/>
      <c r="G52" s="54"/>
      <c r="H52" s="1"/>
      <c r="I52" s="1"/>
      <c r="J52" s="1"/>
    </row>
    <row r="53" spans="1:19" ht="14.25" x14ac:dyDescent="0.25">
      <c r="A53" s="1" t="s">
        <v>47</v>
      </c>
    </row>
    <row r="55" spans="1:19" ht="54.75" customHeight="1" x14ac:dyDescent="0.25">
      <c r="B55" s="129" t="s">
        <v>131</v>
      </c>
      <c r="C55" s="47" t="s">
        <v>116</v>
      </c>
      <c r="D55" s="47" t="s">
        <v>117</v>
      </c>
      <c r="E55" s="124" t="s">
        <v>118</v>
      </c>
      <c r="F55" s="124"/>
      <c r="G55" s="124"/>
      <c r="H55" s="124" t="s">
        <v>119</v>
      </c>
      <c r="I55" s="124"/>
      <c r="J55" s="124"/>
      <c r="K55" s="124" t="s">
        <v>120</v>
      </c>
      <c r="L55" s="124"/>
      <c r="M55" s="124"/>
      <c r="N55" s="124" t="s">
        <v>121</v>
      </c>
      <c r="O55" s="124"/>
      <c r="P55" s="124"/>
      <c r="Q55" s="125" t="s">
        <v>122</v>
      </c>
      <c r="R55" s="125"/>
      <c r="S55" s="125"/>
    </row>
    <row r="56" spans="1:19" ht="24" customHeight="1" x14ac:dyDescent="0.25">
      <c r="B56" s="129"/>
      <c r="C56" s="47" t="s">
        <v>0</v>
      </c>
      <c r="D56" s="47" t="s">
        <v>1</v>
      </c>
      <c r="E56" s="46" t="s">
        <v>3</v>
      </c>
      <c r="F56" s="46" t="s">
        <v>182</v>
      </c>
      <c r="G56" s="46" t="s">
        <v>191</v>
      </c>
      <c r="H56" s="46" t="s">
        <v>3</v>
      </c>
      <c r="I56" s="46" t="s">
        <v>182</v>
      </c>
      <c r="J56" s="46" t="s">
        <v>191</v>
      </c>
      <c r="K56" s="46" t="s">
        <v>3</v>
      </c>
      <c r="L56" s="46" t="s">
        <v>182</v>
      </c>
      <c r="M56" s="46" t="s">
        <v>191</v>
      </c>
      <c r="N56" s="46" t="s">
        <v>3</v>
      </c>
      <c r="O56" s="46" t="s">
        <v>182</v>
      </c>
      <c r="P56" s="46" t="s">
        <v>191</v>
      </c>
      <c r="Q56" s="46" t="s">
        <v>3</v>
      </c>
      <c r="R56" s="46" t="s">
        <v>182</v>
      </c>
      <c r="S56" s="46" t="s">
        <v>191</v>
      </c>
    </row>
    <row r="57" spans="1:19" ht="30" customHeight="1" x14ac:dyDescent="0.25">
      <c r="B57" s="77" t="s">
        <v>149</v>
      </c>
      <c r="C57" s="59">
        <v>328305.7</v>
      </c>
      <c r="D57" s="59">
        <v>284055.3</v>
      </c>
      <c r="E57" s="78">
        <f>K57-C57</f>
        <v>-29626.299999999988</v>
      </c>
      <c r="F57" s="78">
        <f>E57</f>
        <v>-29626.299999999988</v>
      </c>
      <c r="G57" s="78">
        <f>F57</f>
        <v>-29626.299999999988</v>
      </c>
      <c r="H57" s="79"/>
      <c r="I57" s="79"/>
      <c r="J57" s="79"/>
      <c r="K57" s="59">
        <v>298679.40000000002</v>
      </c>
      <c r="L57" s="59">
        <v>298679.40000000002</v>
      </c>
      <c r="M57" s="59">
        <v>298679.40000000002</v>
      </c>
      <c r="N57" s="104"/>
      <c r="O57" s="104"/>
      <c r="P57" s="104"/>
      <c r="Q57" s="105">
        <f>K57+N57</f>
        <v>298679.40000000002</v>
      </c>
      <c r="R57" s="105">
        <f>L57+O57</f>
        <v>298679.40000000002</v>
      </c>
      <c r="S57" s="105">
        <f>M57+P57</f>
        <v>298679.40000000002</v>
      </c>
    </row>
    <row r="58" spans="1:19" ht="30" customHeight="1" x14ac:dyDescent="0.25">
      <c r="B58" s="80" t="s">
        <v>133</v>
      </c>
      <c r="C58" s="59">
        <v>7341.1</v>
      </c>
      <c r="D58" s="59">
        <v>2220</v>
      </c>
      <c r="E58" s="78">
        <f t="shared" ref="E58:E76" si="0">K58-C58</f>
        <v>-5230.3</v>
      </c>
      <c r="F58" s="78">
        <f t="shared" ref="F58:G75" si="1">E58</f>
        <v>-5230.3</v>
      </c>
      <c r="G58" s="78">
        <f t="shared" si="1"/>
        <v>-5230.3</v>
      </c>
      <c r="H58" s="79"/>
      <c r="I58" s="79"/>
      <c r="J58" s="79"/>
      <c r="K58" s="59">
        <v>2110.8000000000002</v>
      </c>
      <c r="L58" s="59">
        <v>2110.8000000000002</v>
      </c>
      <c r="M58" s="59">
        <v>2110.8000000000002</v>
      </c>
      <c r="N58" s="104"/>
      <c r="O58" s="104"/>
      <c r="P58" s="104"/>
      <c r="Q58" s="105">
        <f t="shared" ref="Q58:S75" si="2">K58+N58</f>
        <v>2110.8000000000002</v>
      </c>
      <c r="R58" s="105">
        <f t="shared" si="2"/>
        <v>2110.8000000000002</v>
      </c>
      <c r="S58" s="105">
        <f t="shared" si="2"/>
        <v>2110.8000000000002</v>
      </c>
    </row>
    <row r="59" spans="1:19" ht="30" customHeight="1" x14ac:dyDescent="0.25">
      <c r="B59" s="81" t="s">
        <v>134</v>
      </c>
      <c r="C59" s="59">
        <v>1120.3</v>
      </c>
      <c r="D59" s="59">
        <v>420</v>
      </c>
      <c r="E59" s="78">
        <f t="shared" si="0"/>
        <v>-490.29999999999995</v>
      </c>
      <c r="F59" s="78">
        <f t="shared" si="1"/>
        <v>-490.29999999999995</v>
      </c>
      <c r="G59" s="78">
        <f t="shared" si="1"/>
        <v>-490.29999999999995</v>
      </c>
      <c r="H59" s="79"/>
      <c r="I59" s="79"/>
      <c r="J59" s="79"/>
      <c r="K59" s="59">
        <v>630</v>
      </c>
      <c r="L59" s="59">
        <v>630</v>
      </c>
      <c r="M59" s="59">
        <v>630</v>
      </c>
      <c r="N59" s="104"/>
      <c r="O59" s="104"/>
      <c r="P59" s="104"/>
      <c r="Q59" s="105">
        <f t="shared" si="2"/>
        <v>630</v>
      </c>
      <c r="R59" s="105">
        <f t="shared" si="2"/>
        <v>630</v>
      </c>
      <c r="S59" s="105">
        <f t="shared" si="2"/>
        <v>630</v>
      </c>
    </row>
    <row r="60" spans="1:19" ht="30" customHeight="1" x14ac:dyDescent="0.25">
      <c r="B60" s="81" t="s">
        <v>135</v>
      </c>
      <c r="C60" s="59">
        <v>700.5</v>
      </c>
      <c r="D60" s="59">
        <v>600</v>
      </c>
      <c r="E60" s="78">
        <f t="shared" si="0"/>
        <v>-260.5</v>
      </c>
      <c r="F60" s="78">
        <f t="shared" si="1"/>
        <v>-260.5</v>
      </c>
      <c r="G60" s="78">
        <f t="shared" si="1"/>
        <v>-260.5</v>
      </c>
      <c r="H60" s="79"/>
      <c r="I60" s="79"/>
      <c r="J60" s="79"/>
      <c r="K60" s="59">
        <v>440</v>
      </c>
      <c r="L60" s="59">
        <v>440</v>
      </c>
      <c r="M60" s="59">
        <v>440</v>
      </c>
      <c r="N60" s="104"/>
      <c r="O60" s="104"/>
      <c r="P60" s="104"/>
      <c r="Q60" s="105">
        <f t="shared" si="2"/>
        <v>440</v>
      </c>
      <c r="R60" s="105">
        <f t="shared" si="2"/>
        <v>440</v>
      </c>
      <c r="S60" s="105">
        <f t="shared" si="2"/>
        <v>440</v>
      </c>
    </row>
    <row r="61" spans="1:19" ht="30" customHeight="1" x14ac:dyDescent="0.25">
      <c r="B61" s="81" t="s">
        <v>165</v>
      </c>
      <c r="C61" s="59"/>
      <c r="D61" s="59"/>
      <c r="E61" s="78"/>
      <c r="F61" s="78"/>
      <c r="G61" s="78"/>
      <c r="H61" s="79"/>
      <c r="I61" s="79"/>
      <c r="J61" s="79"/>
      <c r="K61" s="59"/>
      <c r="L61" s="59"/>
      <c r="M61" s="59"/>
      <c r="N61" s="104"/>
      <c r="O61" s="104"/>
      <c r="P61" s="104"/>
      <c r="Q61" s="105">
        <f t="shared" si="2"/>
        <v>0</v>
      </c>
      <c r="R61" s="105">
        <f t="shared" si="2"/>
        <v>0</v>
      </c>
      <c r="S61" s="105">
        <f t="shared" si="2"/>
        <v>0</v>
      </c>
    </row>
    <row r="62" spans="1:19" ht="30" customHeight="1" x14ac:dyDescent="0.25">
      <c r="B62" s="81" t="s">
        <v>136</v>
      </c>
      <c r="C62" s="59">
        <v>487.4</v>
      </c>
      <c r="D62" s="59">
        <v>420</v>
      </c>
      <c r="E62" s="78">
        <f t="shared" si="0"/>
        <v>-62.399999999999977</v>
      </c>
      <c r="F62" s="78">
        <f t="shared" si="1"/>
        <v>-62.399999999999977</v>
      </c>
      <c r="G62" s="78">
        <f t="shared" si="1"/>
        <v>-62.399999999999977</v>
      </c>
      <c r="H62" s="79"/>
      <c r="I62" s="79"/>
      <c r="J62" s="79"/>
      <c r="K62" s="59">
        <v>425</v>
      </c>
      <c r="L62" s="59">
        <v>425</v>
      </c>
      <c r="M62" s="59">
        <v>425</v>
      </c>
      <c r="N62" s="104"/>
      <c r="O62" s="104"/>
      <c r="P62" s="104"/>
      <c r="Q62" s="105">
        <f t="shared" si="2"/>
        <v>425</v>
      </c>
      <c r="R62" s="105">
        <f t="shared" si="2"/>
        <v>425</v>
      </c>
      <c r="S62" s="105">
        <f t="shared" si="2"/>
        <v>425</v>
      </c>
    </row>
    <row r="63" spans="1:19" ht="30" customHeight="1" x14ac:dyDescent="0.25">
      <c r="B63" s="81" t="s">
        <v>137</v>
      </c>
      <c r="C63" s="59">
        <v>100</v>
      </c>
      <c r="D63" s="59">
        <v>29</v>
      </c>
      <c r="E63" s="78">
        <f t="shared" si="0"/>
        <v>92</v>
      </c>
      <c r="F63" s="78">
        <f t="shared" si="1"/>
        <v>92</v>
      </c>
      <c r="G63" s="78">
        <f t="shared" si="1"/>
        <v>92</v>
      </c>
      <c r="H63" s="79"/>
      <c r="I63" s="79"/>
      <c r="J63" s="79"/>
      <c r="K63" s="59">
        <v>192</v>
      </c>
      <c r="L63" s="59">
        <v>192</v>
      </c>
      <c r="M63" s="59">
        <v>192</v>
      </c>
      <c r="N63" s="104"/>
      <c r="O63" s="104"/>
      <c r="P63" s="104"/>
      <c r="Q63" s="105">
        <f t="shared" si="2"/>
        <v>192</v>
      </c>
      <c r="R63" s="105">
        <f t="shared" si="2"/>
        <v>192</v>
      </c>
      <c r="S63" s="105">
        <f t="shared" si="2"/>
        <v>192</v>
      </c>
    </row>
    <row r="64" spans="1:19" ht="30" customHeight="1" x14ac:dyDescent="0.25">
      <c r="B64" s="81" t="s">
        <v>138</v>
      </c>
      <c r="C64" s="59">
        <v>168</v>
      </c>
      <c r="D64" s="59">
        <v>200</v>
      </c>
      <c r="E64" s="78">
        <f t="shared" si="0"/>
        <v>2982</v>
      </c>
      <c r="F64" s="78">
        <f t="shared" si="1"/>
        <v>2982</v>
      </c>
      <c r="G64" s="78">
        <f t="shared" si="1"/>
        <v>2982</v>
      </c>
      <c r="H64" s="79"/>
      <c r="I64" s="79"/>
      <c r="J64" s="79"/>
      <c r="K64" s="59">
        <v>3150</v>
      </c>
      <c r="L64" s="59">
        <v>3150</v>
      </c>
      <c r="M64" s="59">
        <v>3150</v>
      </c>
      <c r="N64" s="104"/>
      <c r="O64" s="104"/>
      <c r="P64" s="104"/>
      <c r="Q64" s="105">
        <f t="shared" si="2"/>
        <v>3150</v>
      </c>
      <c r="R64" s="105">
        <f t="shared" si="2"/>
        <v>3150</v>
      </c>
      <c r="S64" s="105">
        <f t="shared" si="2"/>
        <v>3150</v>
      </c>
    </row>
    <row r="65" spans="2:19" ht="30" customHeight="1" x14ac:dyDescent="0.25">
      <c r="B65" s="81" t="s">
        <v>139</v>
      </c>
      <c r="C65" s="59">
        <v>54.1</v>
      </c>
      <c r="D65" s="59"/>
      <c r="E65" s="78">
        <f t="shared" si="0"/>
        <v>-54.1</v>
      </c>
      <c r="F65" s="78">
        <f t="shared" si="1"/>
        <v>-54.1</v>
      </c>
      <c r="G65" s="78">
        <f t="shared" si="1"/>
        <v>-54.1</v>
      </c>
      <c r="H65" s="79"/>
      <c r="I65" s="79"/>
      <c r="J65" s="79"/>
      <c r="K65" s="59"/>
      <c r="L65" s="59"/>
      <c r="M65" s="59"/>
      <c r="N65" s="104"/>
      <c r="O65" s="104"/>
      <c r="P65" s="104"/>
      <c r="Q65" s="105">
        <f t="shared" si="2"/>
        <v>0</v>
      </c>
      <c r="R65" s="105">
        <f t="shared" si="2"/>
        <v>0</v>
      </c>
      <c r="S65" s="105">
        <f t="shared" si="2"/>
        <v>0</v>
      </c>
    </row>
    <row r="66" spans="2:19" ht="30" customHeight="1" x14ac:dyDescent="0.25">
      <c r="B66" s="81" t="s">
        <v>140</v>
      </c>
      <c r="C66" s="59">
        <v>4107</v>
      </c>
      <c r="D66" s="59">
        <v>3876.2</v>
      </c>
      <c r="E66" s="78">
        <f t="shared" si="0"/>
        <v>-680.19999999999982</v>
      </c>
      <c r="F66" s="78">
        <f t="shared" si="1"/>
        <v>-680.19999999999982</v>
      </c>
      <c r="G66" s="78">
        <f t="shared" si="1"/>
        <v>-680.19999999999982</v>
      </c>
      <c r="H66" s="79"/>
      <c r="I66" s="79"/>
      <c r="J66" s="79"/>
      <c r="K66" s="59">
        <v>3426.8</v>
      </c>
      <c r="L66" s="59">
        <v>3426.8</v>
      </c>
      <c r="M66" s="59">
        <v>3426.8</v>
      </c>
      <c r="N66" s="104"/>
      <c r="O66" s="104"/>
      <c r="P66" s="104"/>
      <c r="Q66" s="105">
        <f t="shared" si="2"/>
        <v>3426.8</v>
      </c>
      <c r="R66" s="105">
        <f t="shared" si="2"/>
        <v>3426.8</v>
      </c>
      <c r="S66" s="105">
        <f t="shared" si="2"/>
        <v>3426.8</v>
      </c>
    </row>
    <row r="67" spans="2:19" ht="36.75" customHeight="1" x14ac:dyDescent="0.25">
      <c r="B67" s="81" t="s">
        <v>166</v>
      </c>
      <c r="C67" s="59">
        <v>1583.8</v>
      </c>
      <c r="D67" s="59">
        <v>400</v>
      </c>
      <c r="E67" s="78">
        <f t="shared" si="0"/>
        <v>-783.8</v>
      </c>
      <c r="F67" s="78">
        <f t="shared" si="1"/>
        <v>-783.8</v>
      </c>
      <c r="G67" s="78">
        <f t="shared" si="1"/>
        <v>-783.8</v>
      </c>
      <c r="H67" s="79"/>
      <c r="I67" s="79"/>
      <c r="J67" s="79"/>
      <c r="K67" s="59">
        <v>800</v>
      </c>
      <c r="L67" s="59">
        <v>800</v>
      </c>
      <c r="M67" s="59">
        <v>800</v>
      </c>
      <c r="N67" s="104"/>
      <c r="O67" s="104"/>
      <c r="P67" s="104"/>
      <c r="Q67" s="105">
        <f t="shared" si="2"/>
        <v>800</v>
      </c>
      <c r="R67" s="105">
        <f t="shared" si="2"/>
        <v>800</v>
      </c>
      <c r="S67" s="105">
        <f t="shared" si="2"/>
        <v>800</v>
      </c>
    </row>
    <row r="68" spans="2:19" ht="36.75" customHeight="1" x14ac:dyDescent="0.25">
      <c r="B68" s="81" t="s">
        <v>141</v>
      </c>
      <c r="C68" s="59">
        <v>19955.5</v>
      </c>
      <c r="D68" s="59">
        <v>16227.4</v>
      </c>
      <c r="E68" s="78">
        <f t="shared" si="0"/>
        <v>-297.5</v>
      </c>
      <c r="F68" s="78">
        <f t="shared" si="1"/>
        <v>-297.5</v>
      </c>
      <c r="G68" s="78">
        <f t="shared" si="1"/>
        <v>-297.5</v>
      </c>
      <c r="H68" s="79"/>
      <c r="I68" s="79"/>
      <c r="J68" s="79"/>
      <c r="K68" s="59">
        <v>19658</v>
      </c>
      <c r="L68" s="59">
        <v>19658</v>
      </c>
      <c r="M68" s="59">
        <v>19658</v>
      </c>
      <c r="N68" s="104"/>
      <c r="O68" s="104"/>
      <c r="P68" s="104"/>
      <c r="Q68" s="105">
        <f t="shared" si="2"/>
        <v>19658</v>
      </c>
      <c r="R68" s="105">
        <f t="shared" si="2"/>
        <v>19658</v>
      </c>
      <c r="S68" s="105">
        <f t="shared" si="2"/>
        <v>19658</v>
      </c>
    </row>
    <row r="69" spans="2:19" ht="30" customHeight="1" x14ac:dyDescent="0.25">
      <c r="B69" s="81" t="s">
        <v>142</v>
      </c>
      <c r="C69" s="59">
        <v>735.5</v>
      </c>
      <c r="D69" s="59">
        <v>200</v>
      </c>
      <c r="E69" s="78">
        <f t="shared" si="0"/>
        <v>-65.5</v>
      </c>
      <c r="F69" s="78">
        <f t="shared" si="1"/>
        <v>-65.5</v>
      </c>
      <c r="G69" s="78">
        <f t="shared" si="1"/>
        <v>-65.5</v>
      </c>
      <c r="H69" s="79"/>
      <c r="I69" s="79"/>
      <c r="J69" s="79"/>
      <c r="K69" s="59">
        <v>670</v>
      </c>
      <c r="L69" s="59">
        <v>670</v>
      </c>
      <c r="M69" s="59">
        <v>670</v>
      </c>
      <c r="N69" s="104"/>
      <c r="O69" s="104"/>
      <c r="P69" s="104"/>
      <c r="Q69" s="105">
        <f t="shared" si="2"/>
        <v>670</v>
      </c>
      <c r="R69" s="105">
        <f t="shared" si="2"/>
        <v>670</v>
      </c>
      <c r="S69" s="105">
        <f t="shared" si="2"/>
        <v>670</v>
      </c>
    </row>
    <row r="70" spans="2:19" ht="28.5" customHeight="1" x14ac:dyDescent="0.25">
      <c r="B70" s="81" t="s">
        <v>143</v>
      </c>
      <c r="C70" s="59">
        <v>104</v>
      </c>
      <c r="D70" s="59"/>
      <c r="E70" s="78">
        <f t="shared" si="0"/>
        <v>-104</v>
      </c>
      <c r="F70" s="78">
        <f t="shared" si="1"/>
        <v>-104</v>
      </c>
      <c r="G70" s="78">
        <f t="shared" si="1"/>
        <v>-104</v>
      </c>
      <c r="H70" s="82"/>
      <c r="I70" s="82"/>
      <c r="J70" s="82"/>
      <c r="K70" s="59"/>
      <c r="L70" s="59"/>
      <c r="M70" s="59"/>
      <c r="N70" s="104"/>
      <c r="O70" s="104"/>
      <c r="P70" s="104"/>
      <c r="Q70" s="105">
        <f t="shared" si="2"/>
        <v>0</v>
      </c>
      <c r="R70" s="105">
        <f t="shared" si="2"/>
        <v>0</v>
      </c>
      <c r="S70" s="105">
        <f t="shared" si="2"/>
        <v>0</v>
      </c>
    </row>
    <row r="71" spans="2:19" ht="28.5" customHeight="1" x14ac:dyDescent="0.25">
      <c r="B71" s="81" t="s">
        <v>144</v>
      </c>
      <c r="C71" s="59">
        <v>7620.1</v>
      </c>
      <c r="D71" s="59">
        <v>5000</v>
      </c>
      <c r="E71" s="78">
        <f t="shared" si="0"/>
        <v>-2620.1000000000004</v>
      </c>
      <c r="F71" s="78">
        <f t="shared" si="1"/>
        <v>-2620.1000000000004</v>
      </c>
      <c r="G71" s="78">
        <f t="shared" si="1"/>
        <v>-2620.1000000000004</v>
      </c>
      <c r="H71" s="82"/>
      <c r="I71" s="82"/>
      <c r="J71" s="82"/>
      <c r="K71" s="59">
        <v>5000</v>
      </c>
      <c r="L71" s="59">
        <v>5000</v>
      </c>
      <c r="M71" s="59">
        <v>5000</v>
      </c>
      <c r="N71" s="104"/>
      <c r="O71" s="104"/>
      <c r="P71" s="104"/>
      <c r="Q71" s="105">
        <f t="shared" si="2"/>
        <v>5000</v>
      </c>
      <c r="R71" s="105">
        <f t="shared" si="2"/>
        <v>5000</v>
      </c>
      <c r="S71" s="105">
        <f t="shared" si="2"/>
        <v>5000</v>
      </c>
    </row>
    <row r="72" spans="2:19" ht="28.5" customHeight="1" x14ac:dyDescent="0.25">
      <c r="B72" s="81" t="s">
        <v>145</v>
      </c>
      <c r="C72" s="59">
        <v>482.6</v>
      </c>
      <c r="D72" s="59">
        <v>400</v>
      </c>
      <c r="E72" s="78">
        <f t="shared" si="0"/>
        <v>-82.600000000000023</v>
      </c>
      <c r="F72" s="78">
        <f t="shared" si="1"/>
        <v>-82.600000000000023</v>
      </c>
      <c r="G72" s="78">
        <f t="shared" si="1"/>
        <v>-82.600000000000023</v>
      </c>
      <c r="H72" s="82"/>
      <c r="I72" s="82"/>
      <c r="J72" s="82"/>
      <c r="K72" s="59">
        <v>400</v>
      </c>
      <c r="L72" s="59">
        <v>400</v>
      </c>
      <c r="M72" s="59">
        <v>400</v>
      </c>
      <c r="N72" s="104"/>
      <c r="O72" s="104"/>
      <c r="P72" s="104"/>
      <c r="Q72" s="105">
        <f t="shared" si="2"/>
        <v>400</v>
      </c>
      <c r="R72" s="105">
        <f t="shared" si="2"/>
        <v>400</v>
      </c>
      <c r="S72" s="105">
        <f t="shared" si="2"/>
        <v>400</v>
      </c>
    </row>
    <row r="73" spans="2:19" ht="23.25" customHeight="1" x14ac:dyDescent="0.25">
      <c r="B73" s="81" t="s">
        <v>146</v>
      </c>
      <c r="C73" s="59">
        <v>72556.899999999994</v>
      </c>
      <c r="D73" s="59">
        <v>62451.3</v>
      </c>
      <c r="E73" s="78">
        <f t="shared" si="0"/>
        <v>-5544.0999999999913</v>
      </c>
      <c r="F73" s="78">
        <f t="shared" si="1"/>
        <v>-5544.0999999999913</v>
      </c>
      <c r="G73" s="78">
        <f t="shared" si="1"/>
        <v>-5544.0999999999913</v>
      </c>
      <c r="H73" s="82"/>
      <c r="I73" s="82"/>
      <c r="J73" s="82"/>
      <c r="K73" s="59">
        <v>67012.800000000003</v>
      </c>
      <c r="L73" s="59">
        <v>67012.800000000003</v>
      </c>
      <c r="M73" s="59">
        <v>67012.800000000003</v>
      </c>
      <c r="N73" s="104"/>
      <c r="O73" s="104"/>
      <c r="P73" s="104"/>
      <c r="Q73" s="105">
        <f t="shared" si="2"/>
        <v>67012.800000000003</v>
      </c>
      <c r="R73" s="105">
        <f t="shared" si="2"/>
        <v>67012.800000000003</v>
      </c>
      <c r="S73" s="105">
        <f t="shared" si="2"/>
        <v>67012.800000000003</v>
      </c>
    </row>
    <row r="74" spans="2:19" ht="23.25" customHeight="1" x14ac:dyDescent="0.25">
      <c r="B74" s="81" t="s">
        <v>147</v>
      </c>
      <c r="C74" s="59">
        <v>12437.4</v>
      </c>
      <c r="D74" s="59">
        <v>11940.8</v>
      </c>
      <c r="E74" s="78">
        <f t="shared" si="0"/>
        <v>-523.60000000000036</v>
      </c>
      <c r="F74" s="78">
        <f t="shared" si="1"/>
        <v>-523.60000000000036</v>
      </c>
      <c r="G74" s="78">
        <f t="shared" si="1"/>
        <v>-523.60000000000036</v>
      </c>
      <c r="H74" s="82"/>
      <c r="I74" s="82"/>
      <c r="J74" s="82"/>
      <c r="K74" s="59">
        <v>11913.8</v>
      </c>
      <c r="L74" s="59">
        <v>11913.8</v>
      </c>
      <c r="M74" s="59">
        <v>11913.8</v>
      </c>
      <c r="N74" s="104"/>
      <c r="O74" s="104"/>
      <c r="P74" s="104"/>
      <c r="Q74" s="105">
        <f t="shared" si="2"/>
        <v>11913.8</v>
      </c>
      <c r="R74" s="105">
        <f t="shared" si="2"/>
        <v>11913.8</v>
      </c>
      <c r="S74" s="105">
        <f t="shared" si="2"/>
        <v>11913.8</v>
      </c>
    </row>
    <row r="75" spans="2:19" ht="23.25" customHeight="1" x14ac:dyDescent="0.25">
      <c r="B75" s="81" t="s">
        <v>148</v>
      </c>
      <c r="C75" s="59"/>
      <c r="D75" s="59">
        <v>310</v>
      </c>
      <c r="E75" s="78">
        <f t="shared" si="0"/>
        <v>556</v>
      </c>
      <c r="F75" s="78">
        <f t="shared" si="1"/>
        <v>556</v>
      </c>
      <c r="G75" s="78">
        <f t="shared" si="1"/>
        <v>556</v>
      </c>
      <c r="H75" s="82"/>
      <c r="I75" s="82"/>
      <c r="J75" s="82"/>
      <c r="K75" s="59">
        <v>556</v>
      </c>
      <c r="L75" s="59">
        <v>556</v>
      </c>
      <c r="M75" s="59">
        <v>556</v>
      </c>
      <c r="N75" s="104"/>
      <c r="O75" s="104"/>
      <c r="P75" s="104"/>
      <c r="Q75" s="105">
        <f t="shared" si="2"/>
        <v>556</v>
      </c>
      <c r="R75" s="105">
        <f t="shared" si="2"/>
        <v>556</v>
      </c>
      <c r="S75" s="105">
        <f t="shared" si="2"/>
        <v>556</v>
      </c>
    </row>
    <row r="76" spans="2:19" ht="42.75" customHeight="1" x14ac:dyDescent="0.25">
      <c r="B76" s="25" t="s">
        <v>123</v>
      </c>
      <c r="C76" s="59">
        <f>SUM(C57:C75)</f>
        <v>457859.89999999991</v>
      </c>
      <c r="D76" s="59">
        <f>SUM(D57:D75)</f>
        <v>388750</v>
      </c>
      <c r="E76" s="78">
        <f t="shared" si="0"/>
        <v>-42795.29999999993</v>
      </c>
      <c r="F76" s="59">
        <f>SUM(F57:F75)</f>
        <v>-42795.299999999981</v>
      </c>
      <c r="G76" s="59">
        <f>SUM(G57:G75)</f>
        <v>-42795.299999999981</v>
      </c>
      <c r="H76" s="60">
        <f t="shared" ref="H76:J76" si="3">SUM(H70:H75)</f>
        <v>0</v>
      </c>
      <c r="I76" s="60">
        <f t="shared" si="3"/>
        <v>0</v>
      </c>
      <c r="J76" s="60">
        <f t="shared" si="3"/>
        <v>0</v>
      </c>
      <c r="K76" s="100">
        <f>SUM(K57:K75)</f>
        <v>415064.6</v>
      </c>
      <c r="L76" s="100">
        <f>SUM(L57:L75)</f>
        <v>415064.6</v>
      </c>
      <c r="M76" s="100">
        <f>SUM(M57:M75)</f>
        <v>415064.6</v>
      </c>
      <c r="N76" s="60" t="s">
        <v>2</v>
      </c>
      <c r="O76" s="60" t="s">
        <v>2</v>
      </c>
      <c r="P76" s="60" t="s">
        <v>2</v>
      </c>
      <c r="Q76" s="60" t="s">
        <v>2</v>
      </c>
      <c r="R76" s="60" t="s">
        <v>2</v>
      </c>
      <c r="S76" s="60" t="s">
        <v>2</v>
      </c>
    </row>
    <row r="77" spans="2:19" ht="47.25" customHeight="1" x14ac:dyDescent="0.25">
      <c r="B77" s="25" t="s">
        <v>124</v>
      </c>
      <c r="C77" s="100">
        <v>50</v>
      </c>
      <c r="D77" s="100">
        <v>50</v>
      </c>
      <c r="E77" s="78"/>
      <c r="F77" s="60" t="s">
        <v>62</v>
      </c>
      <c r="G77" s="60" t="s">
        <v>62</v>
      </c>
      <c r="H77" s="60" t="s">
        <v>62</v>
      </c>
      <c r="I77" s="60" t="s">
        <v>62</v>
      </c>
      <c r="J77" s="60" t="s">
        <v>62</v>
      </c>
      <c r="K77" s="100">
        <v>50</v>
      </c>
      <c r="L77" s="100">
        <v>50</v>
      </c>
      <c r="M77" s="100">
        <v>50</v>
      </c>
      <c r="N77" s="60" t="s">
        <v>2</v>
      </c>
      <c r="O77" s="60" t="s">
        <v>2</v>
      </c>
      <c r="P77" s="60" t="s">
        <v>2</v>
      </c>
      <c r="Q77" s="60" t="s">
        <v>2</v>
      </c>
      <c r="R77" s="60" t="s">
        <v>2</v>
      </c>
      <c r="S77" s="60" t="s">
        <v>2</v>
      </c>
    </row>
    <row r="78" spans="2:19" ht="15" x14ac:dyDescent="0.25">
      <c r="B78" s="83" t="s">
        <v>125</v>
      </c>
      <c r="C78" s="84">
        <f>C76+C77</f>
        <v>457909.89999999991</v>
      </c>
      <c r="D78" s="84">
        <f>D76+D77</f>
        <v>388800</v>
      </c>
      <c r="E78" s="84">
        <f>SUM(E76:E77)</f>
        <v>-42795.29999999993</v>
      </c>
      <c r="F78" s="85">
        <f t="shared" ref="F78:J78" si="4">F76</f>
        <v>-42795.299999999981</v>
      </c>
      <c r="G78" s="85">
        <f t="shared" si="4"/>
        <v>-42795.299999999981</v>
      </c>
      <c r="H78" s="85">
        <f t="shared" si="4"/>
        <v>0</v>
      </c>
      <c r="I78" s="85">
        <f t="shared" si="4"/>
        <v>0</v>
      </c>
      <c r="J78" s="85">
        <f t="shared" si="4"/>
        <v>0</v>
      </c>
      <c r="K78" s="86">
        <f>K76+K77</f>
        <v>415114.6</v>
      </c>
      <c r="L78" s="86">
        <f t="shared" ref="L78:M78" si="5">L76+L77</f>
        <v>415114.6</v>
      </c>
      <c r="M78" s="86">
        <f t="shared" si="5"/>
        <v>415114.6</v>
      </c>
      <c r="N78" s="85">
        <f>SUM(N70:N75)</f>
        <v>0</v>
      </c>
      <c r="O78" s="85">
        <f t="shared" ref="O78:P78" si="6">SUM(O70:O75)</f>
        <v>0</v>
      </c>
      <c r="P78" s="85">
        <f t="shared" si="6"/>
        <v>0</v>
      </c>
      <c r="Q78" s="99">
        <f>K78+N78</f>
        <v>415114.6</v>
      </c>
      <c r="R78" s="99">
        <f>L78+O78</f>
        <v>415114.6</v>
      </c>
      <c r="S78" s="99">
        <f>M78+P78</f>
        <v>415114.6</v>
      </c>
    </row>
    <row r="79" spans="2:19" x14ac:dyDescent="0.25">
      <c r="E79" s="98"/>
    </row>
    <row r="83" spans="11:11" x14ac:dyDescent="0.25">
      <c r="K83" s="66"/>
    </row>
  </sheetData>
  <mergeCells count="31">
    <mergeCell ref="C4:F4"/>
    <mergeCell ref="C5:F5"/>
    <mergeCell ref="D14:E14"/>
    <mergeCell ref="D15:E15"/>
    <mergeCell ref="F11:I11"/>
    <mergeCell ref="C6:D6"/>
    <mergeCell ref="C7:D7"/>
    <mergeCell ref="D11:E11"/>
    <mergeCell ref="D17:E17"/>
    <mergeCell ref="F14:I14"/>
    <mergeCell ref="F15:I15"/>
    <mergeCell ref="F17:I17"/>
    <mergeCell ref="D12:E12"/>
    <mergeCell ref="D13:E13"/>
    <mergeCell ref="F12:I12"/>
    <mergeCell ref="F13:I13"/>
    <mergeCell ref="D16:E16"/>
    <mergeCell ref="F16:I16"/>
    <mergeCell ref="N55:P55"/>
    <mergeCell ref="Q55:S55"/>
    <mergeCell ref="B51:E51"/>
    <mergeCell ref="B55:B56"/>
    <mergeCell ref="E55:G55"/>
    <mergeCell ref="H55:J55"/>
    <mergeCell ref="K55:M55"/>
    <mergeCell ref="K21:K22"/>
    <mergeCell ref="B21:B22"/>
    <mergeCell ref="C21:C22"/>
    <mergeCell ref="D21:D22"/>
    <mergeCell ref="E21:E22"/>
    <mergeCell ref="F21:J21"/>
  </mergeCells>
  <dataValidations count="1">
    <dataValidation type="custom" allowBlank="1" showInputMessage="1" showErrorMessage="1" sqref="N57:P75" xr:uid="{BCF6B573-9C98-4965-AFF4-803C6456D737}">
      <formula1>"-"</formula1>
    </dataValidation>
  </dataValidations>
  <hyperlinks>
    <hyperlink ref="C11" location="_ftn1" display="_ftn1" xr:uid="{00000000-0004-0000-0100-000000000000}"/>
    <hyperlink ref="D11" location="_ftn2" display="_ftn2" xr:uid="{00000000-0004-0000-0100-000001000000}"/>
    <hyperlink ref="F11" location="_ftn3" display="_ftn3" xr:uid="{00000000-0004-0000-0100-000002000000}"/>
  </hyperlinks>
  <printOptions horizontalCentered="1"/>
  <pageMargins left="0.2" right="0.2" top="0.2" bottom="0.2" header="0.2" footer="0.2"/>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47</xdr:row>
                    <xdr:rowOff>0</xdr:rowOff>
                  </from>
                  <to>
                    <xdr:col>3</xdr:col>
                    <xdr:colOff>352425</xdr:colOff>
                    <xdr:row>48</xdr:row>
                    <xdr:rowOff>38100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44</xdr:row>
                    <xdr:rowOff>171450</xdr:rowOff>
                  </from>
                  <to>
                    <xdr:col>4</xdr:col>
                    <xdr:colOff>180975</xdr:colOff>
                    <xdr:row>46</xdr:row>
                    <xdr:rowOff>38100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46</xdr:row>
                    <xdr:rowOff>28575</xdr:rowOff>
                  </from>
                  <to>
                    <xdr:col>4</xdr:col>
                    <xdr:colOff>180975</xdr:colOff>
                    <xdr:row>47</xdr:row>
                    <xdr:rowOff>9525</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48</xdr:row>
                    <xdr:rowOff>9525</xdr:rowOff>
                  </from>
                  <to>
                    <xdr:col>2</xdr:col>
                    <xdr:colOff>742950</xdr:colOff>
                    <xdr:row>49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W59"/>
  <sheetViews>
    <sheetView tabSelected="1" zoomScaleNormal="100" workbookViewId="0">
      <selection activeCell="H52" sqref="H52"/>
    </sheetView>
  </sheetViews>
  <sheetFormatPr defaultRowHeight="15" x14ac:dyDescent="0.25"/>
  <cols>
    <col min="1" max="1" width="6" style="61" customWidth="1"/>
    <col min="2" max="2" width="33.140625" style="61" customWidth="1"/>
    <col min="3" max="3" width="13.28515625" style="61" customWidth="1"/>
    <col min="4" max="4" width="13.7109375" style="61" customWidth="1"/>
    <col min="5" max="5" width="12.7109375" style="61" customWidth="1"/>
    <col min="6" max="6" width="14.85546875" style="61" customWidth="1"/>
    <col min="7" max="7" width="15.28515625" style="61" customWidth="1"/>
    <col min="8" max="9" width="10.42578125" style="61" customWidth="1"/>
    <col min="10" max="10" width="15.28515625" style="61" customWidth="1"/>
    <col min="11" max="11" width="13.85546875" style="61" customWidth="1"/>
    <col min="12" max="12" width="7.5703125" style="61" customWidth="1"/>
    <col min="13" max="13" width="13.42578125" style="61" customWidth="1"/>
    <col min="14" max="14" width="9.5703125" style="61" customWidth="1"/>
    <col min="15" max="15" width="8.140625" style="61" customWidth="1"/>
    <col min="16" max="16" width="8" style="61" customWidth="1"/>
    <col min="17" max="23" width="9.140625" style="61" customWidth="1"/>
    <col min="24" max="16384" width="9.140625" style="61"/>
  </cols>
  <sheetData>
    <row r="2" spans="1:23" ht="15.75" x14ac:dyDescent="0.25">
      <c r="A2" s="1" t="s">
        <v>61</v>
      </c>
      <c r="C2" s="1"/>
      <c r="D2" s="1"/>
      <c r="E2" s="1"/>
      <c r="F2" s="1"/>
      <c r="G2" s="1"/>
      <c r="H2" s="1"/>
      <c r="I2" s="1"/>
      <c r="J2" s="1"/>
      <c r="U2" s="62" t="s">
        <v>34</v>
      </c>
      <c r="V2" s="62" t="s">
        <v>35</v>
      </c>
      <c r="W2" s="62" t="s">
        <v>36</v>
      </c>
    </row>
    <row r="3" spans="1:23" ht="15.75" customHeight="1" x14ac:dyDescent="0.25">
      <c r="A3" s="1" t="s">
        <v>39</v>
      </c>
      <c r="C3" s="24"/>
      <c r="D3" s="24"/>
      <c r="E3" s="24"/>
      <c r="F3" s="24"/>
      <c r="G3" s="4"/>
      <c r="H3" s="4"/>
      <c r="I3" s="4"/>
      <c r="J3" s="4"/>
      <c r="U3" s="62" t="s">
        <v>40</v>
      </c>
      <c r="V3" s="62" t="s">
        <v>41</v>
      </c>
      <c r="W3" s="62"/>
    </row>
    <row r="4" spans="1:23" ht="15.75" customHeight="1" x14ac:dyDescent="0.25">
      <c r="A4" s="1"/>
      <c r="C4" s="24"/>
      <c r="D4" s="24"/>
      <c r="E4" s="24"/>
      <c r="F4" s="24"/>
      <c r="G4" s="4"/>
      <c r="H4" s="4"/>
      <c r="I4" s="4"/>
      <c r="J4" s="4"/>
      <c r="U4" s="62"/>
      <c r="V4" s="62"/>
      <c r="W4" s="62"/>
    </row>
    <row r="5" spans="1:23" ht="22.5" customHeight="1" x14ac:dyDescent="0.25">
      <c r="A5" s="1"/>
      <c r="B5" s="19" t="s">
        <v>167</v>
      </c>
      <c r="C5" s="135">
        <v>1079</v>
      </c>
      <c r="D5" s="135"/>
      <c r="E5" s="135"/>
      <c r="F5" s="135"/>
      <c r="G5" s="135"/>
      <c r="H5" s="4"/>
      <c r="I5" s="4"/>
      <c r="J5" s="4"/>
      <c r="U5" s="62"/>
      <c r="V5" s="62"/>
      <c r="W5" s="62"/>
    </row>
    <row r="6" spans="1:23" s="24" customFormat="1" ht="21" customHeight="1" x14ac:dyDescent="0.25">
      <c r="B6" s="41" t="s">
        <v>168</v>
      </c>
      <c r="C6" s="135" t="s">
        <v>99</v>
      </c>
      <c r="D6" s="135"/>
      <c r="E6" s="135"/>
      <c r="F6" s="135"/>
      <c r="G6" s="135"/>
    </row>
    <row r="7" spans="1:23" s="24" customFormat="1" ht="26.25" customHeight="1" x14ac:dyDescent="0.25">
      <c r="B7" s="21" t="s">
        <v>102</v>
      </c>
      <c r="C7" s="136">
        <v>11015</v>
      </c>
      <c r="D7" s="136"/>
      <c r="E7" s="21" t="s">
        <v>101</v>
      </c>
      <c r="F7" s="135" t="s">
        <v>169</v>
      </c>
      <c r="G7" s="135"/>
      <c r="H7" s="4"/>
      <c r="I7" s="4"/>
      <c r="J7" s="4"/>
    </row>
    <row r="8" spans="1:23" s="24" customFormat="1" ht="62.25" customHeight="1" x14ac:dyDescent="0.25">
      <c r="B8" s="21" t="s">
        <v>103</v>
      </c>
      <c r="C8" s="130" t="s">
        <v>97</v>
      </c>
      <c r="D8" s="130"/>
      <c r="E8" s="21" t="s">
        <v>66</v>
      </c>
      <c r="F8" s="40" t="s">
        <v>105</v>
      </c>
      <c r="G8" s="26"/>
      <c r="H8" s="4"/>
      <c r="I8" s="4"/>
      <c r="J8" s="4"/>
    </row>
    <row r="9" spans="1:23" s="24" customFormat="1" ht="14.25" x14ac:dyDescent="0.25">
      <c r="B9" s="4"/>
      <c r="C9" s="4"/>
      <c r="D9" s="4"/>
      <c r="E9" s="4"/>
      <c r="F9" s="4"/>
      <c r="G9" s="4"/>
      <c r="H9" s="4"/>
      <c r="I9" s="4"/>
      <c r="J9" s="4"/>
    </row>
    <row r="10" spans="1:23" s="65" customFormat="1" ht="15.75" customHeight="1" x14ac:dyDescent="0.25">
      <c r="A10" s="64" t="s">
        <v>42</v>
      </c>
      <c r="C10" s="29"/>
      <c r="D10" s="29"/>
      <c r="E10" s="29"/>
      <c r="F10" s="29"/>
      <c r="G10" s="29"/>
      <c r="H10" s="29"/>
      <c r="I10" s="29"/>
      <c r="J10" s="29"/>
    </row>
    <row r="11" spans="1:23" s="65" customFormat="1" ht="15.75" customHeight="1" x14ac:dyDescent="0.25">
      <c r="A11" s="64"/>
      <c r="C11" s="29"/>
      <c r="D11" s="29"/>
      <c r="E11" s="29"/>
      <c r="F11" s="29"/>
      <c r="G11" s="29"/>
      <c r="H11" s="29"/>
      <c r="I11" s="29"/>
      <c r="J11" s="29"/>
    </row>
    <row r="12" spans="1:23" s="24" customFormat="1" ht="87" customHeight="1" x14ac:dyDescent="0.25">
      <c r="B12" s="21" t="s">
        <v>128</v>
      </c>
      <c r="C12" s="44" t="s">
        <v>106</v>
      </c>
      <c r="D12" s="123" t="s">
        <v>107</v>
      </c>
      <c r="E12" s="123"/>
      <c r="F12" s="123" t="s">
        <v>108</v>
      </c>
      <c r="G12" s="123"/>
      <c r="H12" s="123"/>
      <c r="I12" s="123"/>
      <c r="J12" s="4"/>
    </row>
    <row r="13" spans="1:23" s="24" customFormat="1" ht="20.25" customHeight="1" x14ac:dyDescent="0.25">
      <c r="B13" s="67" t="s">
        <v>40</v>
      </c>
      <c r="C13" s="67"/>
      <c r="D13" s="126"/>
      <c r="E13" s="128"/>
      <c r="F13" s="126"/>
      <c r="G13" s="127"/>
      <c r="H13" s="127"/>
      <c r="I13" s="127"/>
    </row>
    <row r="14" spans="1:23" s="24" customFormat="1" ht="55.5" customHeight="1" x14ac:dyDescent="0.25">
      <c r="B14" s="49" t="s">
        <v>97</v>
      </c>
      <c r="C14" s="22"/>
      <c r="D14" s="148"/>
      <c r="E14" s="149"/>
      <c r="F14" s="131" t="s">
        <v>98</v>
      </c>
      <c r="G14" s="131"/>
      <c r="H14" s="131"/>
      <c r="I14" s="131"/>
    </row>
    <row r="16" spans="1:23" ht="17.25" x14ac:dyDescent="0.25">
      <c r="A16" s="1" t="s">
        <v>43</v>
      </c>
      <c r="C16" s="3"/>
      <c r="D16" s="3"/>
      <c r="E16" s="3"/>
      <c r="F16" s="3"/>
      <c r="G16" s="3"/>
      <c r="H16" s="3"/>
      <c r="I16" s="3"/>
      <c r="J16" s="65"/>
    </row>
    <row r="17" spans="1:12" ht="17.25" x14ac:dyDescent="0.25">
      <c r="B17" s="5"/>
      <c r="C17" s="3"/>
      <c r="D17" s="3"/>
      <c r="E17" s="3"/>
      <c r="F17" s="3"/>
      <c r="G17" s="3"/>
      <c r="H17" s="3"/>
      <c r="I17" s="3"/>
      <c r="J17" s="65"/>
    </row>
    <row r="18" spans="1:12" ht="15" customHeight="1" x14ac:dyDescent="0.25">
      <c r="B18" s="147" t="s">
        <v>73</v>
      </c>
      <c r="C18" s="147" t="s">
        <v>74</v>
      </c>
      <c r="D18" s="147" t="s">
        <v>75</v>
      </c>
      <c r="E18" s="147" t="s">
        <v>76</v>
      </c>
      <c r="F18" s="147" t="s">
        <v>77</v>
      </c>
      <c r="G18" s="147"/>
      <c r="H18" s="147"/>
      <c r="I18" s="147"/>
      <c r="J18" s="147"/>
      <c r="K18" s="147" t="s">
        <v>78</v>
      </c>
      <c r="L18" s="147"/>
    </row>
    <row r="19" spans="1:12" ht="42.75" customHeight="1" x14ac:dyDescent="0.25">
      <c r="B19" s="147"/>
      <c r="C19" s="147"/>
      <c r="D19" s="147"/>
      <c r="E19" s="147"/>
      <c r="F19" s="51" t="s">
        <v>189</v>
      </c>
      <c r="G19" s="51" t="s">
        <v>190</v>
      </c>
      <c r="H19" s="51" t="s">
        <v>3</v>
      </c>
      <c r="I19" s="51" t="s">
        <v>182</v>
      </c>
      <c r="J19" s="51" t="s">
        <v>191</v>
      </c>
      <c r="K19" s="147"/>
      <c r="L19" s="147"/>
    </row>
    <row r="20" spans="1:12" ht="44.25" customHeight="1" x14ac:dyDescent="0.25">
      <c r="B20" s="73" t="s">
        <v>149</v>
      </c>
      <c r="C20" s="68" t="s">
        <v>160</v>
      </c>
      <c r="D20" s="69" t="s">
        <v>38</v>
      </c>
      <c r="E20" s="69" t="s">
        <v>161</v>
      </c>
      <c r="F20" s="42">
        <v>23471.4</v>
      </c>
      <c r="G20" s="112">
        <v>25720.7</v>
      </c>
      <c r="H20" s="70">
        <v>25640</v>
      </c>
      <c r="I20" s="70">
        <v>25640</v>
      </c>
      <c r="J20" s="70">
        <v>25640</v>
      </c>
      <c r="K20" s="137" t="s">
        <v>187</v>
      </c>
      <c r="L20" s="137"/>
    </row>
    <row r="21" spans="1:12" ht="30.75" customHeight="1" x14ac:dyDescent="0.25">
      <c r="B21" s="74" t="s">
        <v>150</v>
      </c>
      <c r="C21" s="68" t="s">
        <v>160</v>
      </c>
      <c r="D21" s="69" t="s">
        <v>38</v>
      </c>
      <c r="E21" s="69" t="s">
        <v>161</v>
      </c>
      <c r="F21" s="42">
        <v>1409.5</v>
      </c>
      <c r="G21" s="112">
        <v>1600</v>
      </c>
      <c r="H21" s="70">
        <v>1600</v>
      </c>
      <c r="I21" s="70">
        <v>1600</v>
      </c>
      <c r="J21" s="70">
        <v>1600</v>
      </c>
      <c r="K21" s="137" t="s">
        <v>178</v>
      </c>
      <c r="L21" s="137"/>
    </row>
    <row r="22" spans="1:12" ht="22.5" customHeight="1" x14ac:dyDescent="0.25">
      <c r="B22" s="35" t="s">
        <v>151</v>
      </c>
      <c r="C22" s="68" t="s">
        <v>160</v>
      </c>
      <c r="D22" s="69" t="s">
        <v>38</v>
      </c>
      <c r="E22" s="69" t="s">
        <v>161</v>
      </c>
      <c r="F22" s="42">
        <v>50.2</v>
      </c>
      <c r="G22" s="112">
        <v>60</v>
      </c>
      <c r="H22" s="70">
        <v>60</v>
      </c>
      <c r="I22" s="70">
        <v>60</v>
      </c>
      <c r="J22" s="70">
        <v>60</v>
      </c>
      <c r="K22" s="137" t="s">
        <v>178</v>
      </c>
      <c r="L22" s="137"/>
    </row>
    <row r="23" spans="1:12" ht="22.5" customHeight="1" x14ac:dyDescent="0.25">
      <c r="B23" s="35" t="s">
        <v>135</v>
      </c>
      <c r="C23" s="68" t="s">
        <v>160</v>
      </c>
      <c r="D23" s="69" t="s">
        <v>38</v>
      </c>
      <c r="E23" s="69" t="s">
        <v>161</v>
      </c>
      <c r="F23" s="42">
        <v>216</v>
      </c>
      <c r="G23" s="112">
        <v>216</v>
      </c>
      <c r="H23" s="70">
        <v>216</v>
      </c>
      <c r="I23" s="70">
        <v>216</v>
      </c>
      <c r="J23" s="70">
        <v>216</v>
      </c>
      <c r="K23" s="141" t="s">
        <v>186</v>
      </c>
      <c r="L23" s="142"/>
    </row>
    <row r="24" spans="1:12" ht="33.75" customHeight="1" x14ac:dyDescent="0.25">
      <c r="B24" s="35" t="s">
        <v>152</v>
      </c>
      <c r="C24" s="68" t="s">
        <v>160</v>
      </c>
      <c r="D24" s="69" t="s">
        <v>38</v>
      </c>
      <c r="E24" s="69" t="s">
        <v>161</v>
      </c>
      <c r="F24" s="42">
        <v>3.6</v>
      </c>
      <c r="G24" s="113">
        <v>50</v>
      </c>
      <c r="H24" s="70">
        <v>36</v>
      </c>
      <c r="I24" s="70">
        <v>36</v>
      </c>
      <c r="J24" s="70">
        <v>36</v>
      </c>
      <c r="K24" s="137" t="s">
        <v>178</v>
      </c>
      <c r="L24" s="137"/>
    </row>
    <row r="25" spans="1:12" ht="25.5" customHeight="1" x14ac:dyDescent="0.25">
      <c r="B25" s="35" t="s">
        <v>153</v>
      </c>
      <c r="C25" s="68" t="s">
        <v>160</v>
      </c>
      <c r="D25" s="69" t="s">
        <v>38</v>
      </c>
      <c r="E25" s="69" t="s">
        <v>161</v>
      </c>
      <c r="F25" s="42">
        <v>50</v>
      </c>
      <c r="G25" s="112">
        <v>49.5</v>
      </c>
      <c r="H25" s="70">
        <v>49.5</v>
      </c>
      <c r="I25" s="70">
        <v>49.5</v>
      </c>
      <c r="J25" s="70">
        <v>49.5</v>
      </c>
      <c r="K25" s="139" t="s">
        <v>179</v>
      </c>
      <c r="L25" s="139"/>
    </row>
    <row r="26" spans="1:12" ht="24" customHeight="1" x14ac:dyDescent="0.25">
      <c r="B26" s="35" t="s">
        <v>143</v>
      </c>
      <c r="C26" s="68" t="s">
        <v>160</v>
      </c>
      <c r="D26" s="69" t="s">
        <v>38</v>
      </c>
      <c r="E26" s="69" t="s">
        <v>161</v>
      </c>
      <c r="F26" s="42">
        <v>120</v>
      </c>
      <c r="G26" s="112">
        <v>130</v>
      </c>
      <c r="H26" s="70">
        <v>130</v>
      </c>
      <c r="I26" s="70">
        <v>130</v>
      </c>
      <c r="J26" s="70">
        <v>130</v>
      </c>
      <c r="K26" s="75" t="s">
        <v>175</v>
      </c>
      <c r="L26" s="76"/>
    </row>
    <row r="27" spans="1:12" ht="22.5" customHeight="1" x14ac:dyDescent="0.25">
      <c r="B27" s="35" t="s">
        <v>177</v>
      </c>
      <c r="C27" s="68" t="s">
        <v>160</v>
      </c>
      <c r="D27" s="69" t="s">
        <v>38</v>
      </c>
      <c r="E27" s="69" t="s">
        <v>161</v>
      </c>
      <c r="F27" s="42">
        <v>289.89999999999998</v>
      </c>
      <c r="G27" s="112">
        <v>409.6</v>
      </c>
      <c r="H27" s="70">
        <v>409.6</v>
      </c>
      <c r="I27" s="70">
        <v>409.6</v>
      </c>
      <c r="J27" s="70">
        <v>409.6</v>
      </c>
      <c r="K27" s="137" t="s">
        <v>178</v>
      </c>
      <c r="L27" s="137"/>
    </row>
    <row r="28" spans="1:12" ht="23.25" customHeight="1" x14ac:dyDescent="0.25">
      <c r="B28" s="35" t="s">
        <v>156</v>
      </c>
      <c r="C28" s="68" t="s">
        <v>160</v>
      </c>
      <c r="D28" s="69" t="s">
        <v>38</v>
      </c>
      <c r="E28" s="69" t="s">
        <v>161</v>
      </c>
      <c r="F28" s="42">
        <v>4809.8</v>
      </c>
      <c r="G28" s="70">
        <v>5264.6</v>
      </c>
      <c r="H28" s="70">
        <v>5344.3</v>
      </c>
      <c r="I28" s="70">
        <v>5344.3</v>
      </c>
      <c r="J28" s="70">
        <v>5344.3</v>
      </c>
      <c r="K28" s="140" t="s">
        <v>188</v>
      </c>
      <c r="L28" s="140"/>
    </row>
    <row r="29" spans="1:12" ht="23.25" customHeight="1" x14ac:dyDescent="0.25">
      <c r="B29" s="35" t="s">
        <v>147</v>
      </c>
      <c r="C29" s="68"/>
      <c r="D29" s="69"/>
      <c r="E29" s="69"/>
      <c r="F29" s="42">
        <v>429.6</v>
      </c>
      <c r="G29" s="70">
        <v>429.6</v>
      </c>
      <c r="H29" s="70">
        <v>429.6</v>
      </c>
      <c r="I29" s="70">
        <v>429.6</v>
      </c>
      <c r="J29" s="70">
        <v>429.6</v>
      </c>
      <c r="K29" s="141" t="s">
        <v>186</v>
      </c>
      <c r="L29" s="142"/>
    </row>
    <row r="30" spans="1:12" ht="24.75" customHeight="1" x14ac:dyDescent="0.25">
      <c r="B30" s="37" t="s">
        <v>157</v>
      </c>
      <c r="C30" s="68" t="s">
        <v>160</v>
      </c>
      <c r="D30" s="69" t="s">
        <v>38</v>
      </c>
      <c r="E30" s="69" t="s">
        <v>161</v>
      </c>
      <c r="F30" s="42">
        <v>130</v>
      </c>
      <c r="G30" s="70">
        <v>50</v>
      </c>
      <c r="H30" s="70">
        <v>65</v>
      </c>
      <c r="I30" s="70">
        <v>65</v>
      </c>
      <c r="J30" s="70">
        <v>65</v>
      </c>
      <c r="K30" s="140"/>
      <c r="L30" s="140"/>
    </row>
    <row r="31" spans="1:12" ht="17.25" x14ac:dyDescent="0.25">
      <c r="B31" s="3"/>
      <c r="C31" s="3"/>
      <c r="D31" s="3"/>
      <c r="E31" s="3"/>
      <c r="F31" s="3"/>
      <c r="G31" s="3"/>
      <c r="H31" s="3"/>
      <c r="I31" s="3"/>
      <c r="J31" s="3"/>
    </row>
    <row r="32" spans="1:12" ht="15.75" x14ac:dyDescent="0.25">
      <c r="A32" s="6" t="s">
        <v>44</v>
      </c>
      <c r="C32" s="7"/>
      <c r="D32" s="7"/>
      <c r="E32" s="7"/>
      <c r="F32" s="7"/>
      <c r="G32" s="7"/>
      <c r="H32" s="94"/>
      <c r="I32" s="94"/>
      <c r="J32" s="7"/>
    </row>
    <row r="33" spans="1:19" x14ac:dyDescent="0.25">
      <c r="A33" s="8"/>
      <c r="C33" s="53"/>
      <c r="D33" s="53"/>
      <c r="E33" s="53"/>
      <c r="F33" s="53"/>
      <c r="G33" s="53"/>
      <c r="H33" s="53"/>
      <c r="I33" s="53"/>
      <c r="J33" s="53"/>
    </row>
    <row r="34" spans="1:19" x14ac:dyDescent="0.25">
      <c r="A34" s="9" t="s">
        <v>45</v>
      </c>
      <c r="C34" s="10"/>
      <c r="D34" s="10"/>
      <c r="E34" s="7"/>
      <c r="F34" s="7"/>
      <c r="G34" s="7"/>
      <c r="H34" s="7"/>
      <c r="I34" s="7"/>
      <c r="J34" s="7"/>
    </row>
    <row r="35" spans="1:19" x14ac:dyDescent="0.25">
      <c r="B35" s="10"/>
      <c r="C35" s="10"/>
      <c r="D35" s="10"/>
      <c r="E35" s="7"/>
      <c r="F35" s="7"/>
      <c r="G35" s="7"/>
      <c r="H35" s="7"/>
      <c r="I35" s="7"/>
      <c r="J35" s="7"/>
    </row>
    <row r="36" spans="1:19" x14ac:dyDescent="0.25">
      <c r="B36" s="10"/>
      <c r="C36" s="10"/>
      <c r="D36" s="10"/>
      <c r="E36" s="7"/>
      <c r="F36" s="7"/>
      <c r="G36" s="7"/>
      <c r="H36" s="7"/>
      <c r="I36" s="7"/>
      <c r="J36" s="7"/>
    </row>
    <row r="37" spans="1:19" x14ac:dyDescent="0.25">
      <c r="B37" s="10"/>
      <c r="C37" s="10"/>
      <c r="D37" s="10"/>
      <c r="E37" s="7"/>
      <c r="F37" s="7"/>
      <c r="G37" s="7"/>
      <c r="H37" s="7"/>
      <c r="I37" s="7"/>
      <c r="J37" s="7"/>
    </row>
    <row r="38" spans="1:19" x14ac:dyDescent="0.25">
      <c r="B38" s="10"/>
      <c r="C38" s="10"/>
      <c r="D38" s="10"/>
      <c r="E38" s="7"/>
      <c r="F38" s="7"/>
      <c r="G38" s="7"/>
      <c r="H38" s="7"/>
      <c r="I38" s="7"/>
      <c r="J38" s="7"/>
    </row>
    <row r="39" spans="1:19" x14ac:dyDescent="0.25">
      <c r="A39" s="9" t="s">
        <v>46</v>
      </c>
      <c r="E39" s="7"/>
      <c r="F39" s="7"/>
      <c r="G39" s="7"/>
      <c r="H39" s="7"/>
      <c r="I39" s="7"/>
      <c r="J39" s="7"/>
    </row>
    <row r="40" spans="1:19" ht="24.75" customHeight="1" x14ac:dyDescent="0.25">
      <c r="B40" s="143"/>
      <c r="C40" s="144"/>
      <c r="D40" s="144"/>
      <c r="E40" s="145"/>
      <c r="F40" s="7"/>
      <c r="G40" s="7"/>
      <c r="H40" s="7"/>
      <c r="I40" s="7"/>
      <c r="J40" s="7"/>
    </row>
    <row r="41" spans="1:19" ht="17.25" x14ac:dyDescent="0.25">
      <c r="B41" s="3"/>
      <c r="C41" s="3"/>
      <c r="D41" s="3"/>
      <c r="E41" s="7"/>
      <c r="F41" s="7"/>
      <c r="G41" s="7"/>
      <c r="H41" s="7"/>
      <c r="I41" s="7"/>
      <c r="J41" s="7"/>
    </row>
    <row r="42" spans="1:19" x14ac:dyDescent="0.25">
      <c r="A42" s="1" t="s">
        <v>47</v>
      </c>
    </row>
    <row r="44" spans="1:19" ht="54.75" customHeight="1" x14ac:dyDescent="0.25">
      <c r="B44" s="146" t="s">
        <v>79</v>
      </c>
      <c r="C44" s="50" t="s">
        <v>80</v>
      </c>
      <c r="D44" s="50" t="s">
        <v>81</v>
      </c>
      <c r="E44" s="117" t="s">
        <v>82</v>
      </c>
      <c r="F44" s="117"/>
      <c r="G44" s="117"/>
      <c r="H44" s="117" t="s">
        <v>83</v>
      </c>
      <c r="I44" s="117"/>
      <c r="J44" s="117"/>
      <c r="K44" s="117" t="s">
        <v>84</v>
      </c>
      <c r="L44" s="117"/>
      <c r="M44" s="117"/>
      <c r="N44" s="117" t="s">
        <v>85</v>
      </c>
      <c r="O44" s="117"/>
      <c r="P44" s="117"/>
      <c r="Q44" s="138" t="s">
        <v>86</v>
      </c>
      <c r="R44" s="138"/>
      <c r="S44" s="138"/>
    </row>
    <row r="45" spans="1:19" x14ac:dyDescent="0.25">
      <c r="B45" s="146"/>
      <c r="C45" s="50" t="s">
        <v>0</v>
      </c>
      <c r="D45" s="50" t="s">
        <v>1</v>
      </c>
      <c r="E45" s="12" t="s">
        <v>3</v>
      </c>
      <c r="F45" s="12" t="s">
        <v>182</v>
      </c>
      <c r="G45" s="12" t="s">
        <v>191</v>
      </c>
      <c r="H45" s="12" t="s">
        <v>3</v>
      </c>
      <c r="I45" s="12" t="s">
        <v>182</v>
      </c>
      <c r="J45" s="12" t="s">
        <v>191</v>
      </c>
      <c r="K45" s="12" t="s">
        <v>3</v>
      </c>
      <c r="L45" s="12" t="s">
        <v>182</v>
      </c>
      <c r="M45" s="12" t="s">
        <v>191</v>
      </c>
      <c r="N45" s="12" t="s">
        <v>3</v>
      </c>
      <c r="O45" s="12" t="s">
        <v>182</v>
      </c>
      <c r="P45" s="12" t="s">
        <v>191</v>
      </c>
      <c r="Q45" s="109" t="s">
        <v>3</v>
      </c>
      <c r="R45" s="109" t="s">
        <v>182</v>
      </c>
      <c r="S45" s="109" t="s">
        <v>191</v>
      </c>
    </row>
    <row r="46" spans="1:19" ht="35.25" customHeight="1" x14ac:dyDescent="0.25">
      <c r="B46" s="30" t="s">
        <v>149</v>
      </c>
      <c r="C46" s="42">
        <v>23471.4</v>
      </c>
      <c r="D46" s="71">
        <v>25720.7</v>
      </c>
      <c r="E46" s="71">
        <f>K46-C46</f>
        <v>2168.5999999999985</v>
      </c>
      <c r="F46" s="71">
        <f>L46-C46</f>
        <v>2168.5999999999985</v>
      </c>
      <c r="G46" s="71">
        <f>M46-C46</f>
        <v>2168.5999999999985</v>
      </c>
      <c r="H46" s="71"/>
      <c r="I46" s="71"/>
      <c r="J46" s="71"/>
      <c r="K46" s="87">
        <v>25640</v>
      </c>
      <c r="L46" s="87">
        <v>25640</v>
      </c>
      <c r="M46" s="87">
        <f>L46</f>
        <v>25640</v>
      </c>
      <c r="N46" s="15"/>
      <c r="O46" s="15"/>
      <c r="P46" s="15"/>
      <c r="Q46" s="43">
        <f>K46+N46</f>
        <v>25640</v>
      </c>
      <c r="R46" s="43">
        <f>L46+O46</f>
        <v>25640</v>
      </c>
      <c r="S46" s="43">
        <f>M46+P46</f>
        <v>25640</v>
      </c>
    </row>
    <row r="47" spans="1:19" ht="22.5" customHeight="1" x14ac:dyDescent="0.25">
      <c r="B47" s="34" t="s">
        <v>150</v>
      </c>
      <c r="C47" s="42">
        <v>1409.5</v>
      </c>
      <c r="D47" s="71">
        <v>1600</v>
      </c>
      <c r="E47" s="71">
        <f t="shared" ref="E47:E55" si="0">K47-C47</f>
        <v>190.5</v>
      </c>
      <c r="F47" s="71">
        <f t="shared" ref="F47:F55" si="1">L47-C47</f>
        <v>190.5</v>
      </c>
      <c r="G47" s="71">
        <f t="shared" ref="G47:G55" si="2">M47-C47</f>
        <v>190.5</v>
      </c>
      <c r="H47" s="15"/>
      <c r="I47" s="15"/>
      <c r="J47" s="15"/>
      <c r="K47" s="87">
        <v>1600</v>
      </c>
      <c r="L47" s="87">
        <v>1600</v>
      </c>
      <c r="M47" s="87">
        <f t="shared" ref="M47:M58" si="3">L47</f>
        <v>1600</v>
      </c>
      <c r="N47" s="15"/>
      <c r="O47" s="15"/>
      <c r="P47" s="15"/>
      <c r="Q47" s="43">
        <f t="shared" ref="Q47:Q55" si="4">K47+N47</f>
        <v>1600</v>
      </c>
      <c r="R47" s="43">
        <f t="shared" ref="R47:R55" si="5">L47+O47</f>
        <v>1600</v>
      </c>
      <c r="S47" s="43">
        <f t="shared" ref="S47:S55" si="6">M47+P47</f>
        <v>1600</v>
      </c>
    </row>
    <row r="48" spans="1:19" ht="22.5" customHeight="1" x14ac:dyDescent="0.25">
      <c r="B48" s="34" t="s">
        <v>180</v>
      </c>
      <c r="C48" s="42">
        <v>50.2</v>
      </c>
      <c r="D48" s="71">
        <v>60</v>
      </c>
      <c r="E48" s="71">
        <f t="shared" si="0"/>
        <v>9.7999999999999972</v>
      </c>
      <c r="F48" s="71">
        <f t="shared" si="1"/>
        <v>9.7999999999999972</v>
      </c>
      <c r="G48" s="71">
        <f t="shared" si="2"/>
        <v>9.7999999999999972</v>
      </c>
      <c r="H48" s="15"/>
      <c r="I48" s="15"/>
      <c r="J48" s="15"/>
      <c r="K48" s="87">
        <v>60</v>
      </c>
      <c r="L48" s="87">
        <v>60</v>
      </c>
      <c r="M48" s="87">
        <f t="shared" si="3"/>
        <v>60</v>
      </c>
      <c r="N48" s="15"/>
      <c r="O48" s="15"/>
      <c r="P48" s="15"/>
      <c r="Q48" s="43">
        <f t="shared" ref="Q48" si="7">K48+N48</f>
        <v>60</v>
      </c>
      <c r="R48" s="43">
        <f t="shared" ref="R48" si="8">L48+O48</f>
        <v>60</v>
      </c>
      <c r="S48" s="43">
        <f t="shared" ref="S48" si="9">M48+P48</f>
        <v>60</v>
      </c>
    </row>
    <row r="49" spans="2:19" ht="43.5" customHeight="1" x14ac:dyDescent="0.25">
      <c r="B49" s="35" t="s">
        <v>152</v>
      </c>
      <c r="C49" s="42">
        <v>3.6</v>
      </c>
      <c r="D49" s="71">
        <v>50</v>
      </c>
      <c r="E49" s="71">
        <f t="shared" si="0"/>
        <v>32.4</v>
      </c>
      <c r="F49" s="71">
        <f t="shared" si="1"/>
        <v>32.4</v>
      </c>
      <c r="G49" s="71">
        <f t="shared" si="2"/>
        <v>32.4</v>
      </c>
      <c r="H49" s="15"/>
      <c r="I49" s="15"/>
      <c r="J49" s="15"/>
      <c r="K49" s="87">
        <v>36</v>
      </c>
      <c r="L49" s="87">
        <v>36</v>
      </c>
      <c r="M49" s="87">
        <f t="shared" si="3"/>
        <v>36</v>
      </c>
      <c r="N49" s="15"/>
      <c r="O49" s="15"/>
      <c r="P49" s="15"/>
      <c r="Q49" s="43">
        <f t="shared" si="4"/>
        <v>36</v>
      </c>
      <c r="R49" s="43">
        <f t="shared" si="5"/>
        <v>36</v>
      </c>
      <c r="S49" s="43">
        <f t="shared" si="6"/>
        <v>36</v>
      </c>
    </row>
    <row r="50" spans="2:19" ht="22.5" customHeight="1" x14ac:dyDescent="0.25">
      <c r="B50" s="35" t="s">
        <v>153</v>
      </c>
      <c r="C50" s="42">
        <v>50</v>
      </c>
      <c r="D50" s="71">
        <v>49.5</v>
      </c>
      <c r="E50" s="71">
        <f t="shared" si="0"/>
        <v>-0.5</v>
      </c>
      <c r="F50" s="71">
        <f t="shared" si="1"/>
        <v>-0.5</v>
      </c>
      <c r="G50" s="71">
        <f t="shared" si="2"/>
        <v>-0.5</v>
      </c>
      <c r="H50" s="15"/>
      <c r="I50" s="15"/>
      <c r="J50" s="15"/>
      <c r="K50" s="87">
        <v>49.5</v>
      </c>
      <c r="L50" s="87">
        <v>49.5</v>
      </c>
      <c r="M50" s="87">
        <f t="shared" si="3"/>
        <v>49.5</v>
      </c>
      <c r="N50" s="15"/>
      <c r="O50" s="15"/>
      <c r="P50" s="15"/>
      <c r="Q50" s="43">
        <f t="shared" si="4"/>
        <v>49.5</v>
      </c>
      <c r="R50" s="43">
        <f t="shared" si="5"/>
        <v>49.5</v>
      </c>
      <c r="S50" s="43">
        <f t="shared" si="6"/>
        <v>49.5</v>
      </c>
    </row>
    <row r="51" spans="2:19" ht="22.5" customHeight="1" x14ac:dyDescent="0.25">
      <c r="B51" s="35" t="s">
        <v>143</v>
      </c>
      <c r="C51" s="42">
        <v>120</v>
      </c>
      <c r="D51" s="71">
        <v>130</v>
      </c>
      <c r="E51" s="71">
        <f t="shared" si="0"/>
        <v>10</v>
      </c>
      <c r="F51" s="71">
        <f t="shared" si="1"/>
        <v>10</v>
      </c>
      <c r="G51" s="71">
        <f t="shared" si="2"/>
        <v>10</v>
      </c>
      <c r="H51" s="15"/>
      <c r="I51" s="15"/>
      <c r="J51" s="15"/>
      <c r="K51" s="87">
        <v>130</v>
      </c>
      <c r="L51" s="87">
        <v>130</v>
      </c>
      <c r="M51" s="87">
        <f t="shared" si="3"/>
        <v>130</v>
      </c>
      <c r="N51" s="15"/>
      <c r="O51" s="15"/>
      <c r="P51" s="15"/>
      <c r="Q51" s="43">
        <f t="shared" si="4"/>
        <v>130</v>
      </c>
      <c r="R51" s="43">
        <f t="shared" si="5"/>
        <v>130</v>
      </c>
      <c r="S51" s="43">
        <f t="shared" si="6"/>
        <v>130</v>
      </c>
    </row>
    <row r="52" spans="2:19" ht="38.25" customHeight="1" x14ac:dyDescent="0.25">
      <c r="B52" s="35" t="s">
        <v>154</v>
      </c>
      <c r="C52" s="42">
        <v>289.89999999999998</v>
      </c>
      <c r="D52" s="71">
        <v>409.6</v>
      </c>
      <c r="E52" s="71">
        <f t="shared" si="0"/>
        <v>119.70000000000005</v>
      </c>
      <c r="F52" s="71">
        <f t="shared" si="1"/>
        <v>119.70000000000005</v>
      </c>
      <c r="G52" s="71">
        <f t="shared" si="2"/>
        <v>119.70000000000005</v>
      </c>
      <c r="H52" s="15"/>
      <c r="I52" s="15"/>
      <c r="J52" s="15"/>
      <c r="K52" s="87">
        <v>409.6</v>
      </c>
      <c r="L52" s="87">
        <v>409.6</v>
      </c>
      <c r="M52" s="87">
        <f t="shared" si="3"/>
        <v>409.6</v>
      </c>
      <c r="N52" s="15"/>
      <c r="O52" s="15"/>
      <c r="P52" s="15"/>
      <c r="Q52" s="43">
        <f t="shared" si="4"/>
        <v>409.6</v>
      </c>
      <c r="R52" s="43">
        <f t="shared" si="5"/>
        <v>409.6</v>
      </c>
      <c r="S52" s="43">
        <f t="shared" si="6"/>
        <v>409.6</v>
      </c>
    </row>
    <row r="53" spans="2:19" ht="22.5" customHeight="1" x14ac:dyDescent="0.25">
      <c r="B53" s="33" t="s">
        <v>155</v>
      </c>
      <c r="C53" s="42">
        <v>0</v>
      </c>
      <c r="D53" s="71"/>
      <c r="E53" s="71">
        <f t="shared" si="0"/>
        <v>0</v>
      </c>
      <c r="F53" s="71">
        <f t="shared" si="1"/>
        <v>0</v>
      </c>
      <c r="G53" s="71">
        <f t="shared" si="2"/>
        <v>0</v>
      </c>
      <c r="H53" s="15"/>
      <c r="I53" s="15"/>
      <c r="J53" s="15"/>
      <c r="K53" s="87"/>
      <c r="L53" s="87"/>
      <c r="M53" s="87">
        <f t="shared" si="3"/>
        <v>0</v>
      </c>
      <c r="N53" s="15"/>
      <c r="O53" s="15"/>
      <c r="P53" s="15"/>
      <c r="Q53" s="43">
        <f t="shared" si="4"/>
        <v>0</v>
      </c>
      <c r="R53" s="43">
        <f t="shared" si="5"/>
        <v>0</v>
      </c>
      <c r="S53" s="43">
        <f t="shared" si="6"/>
        <v>0</v>
      </c>
    </row>
    <row r="54" spans="2:19" ht="22.5" customHeight="1" x14ac:dyDescent="0.25">
      <c r="B54" s="36" t="s">
        <v>156</v>
      </c>
      <c r="C54" s="42">
        <v>4809.8</v>
      </c>
      <c r="D54" s="71">
        <v>5264.6</v>
      </c>
      <c r="E54" s="71">
        <f t="shared" si="0"/>
        <v>534.5</v>
      </c>
      <c r="F54" s="71">
        <f t="shared" si="1"/>
        <v>534.5</v>
      </c>
      <c r="G54" s="71">
        <f t="shared" si="2"/>
        <v>534.5</v>
      </c>
      <c r="H54" s="15"/>
      <c r="I54" s="15"/>
      <c r="J54" s="15"/>
      <c r="K54" s="87">
        <v>5344.3</v>
      </c>
      <c r="L54" s="87">
        <v>5344.3</v>
      </c>
      <c r="M54" s="87">
        <f t="shared" si="3"/>
        <v>5344.3</v>
      </c>
      <c r="N54" s="15"/>
      <c r="O54" s="15"/>
      <c r="P54" s="15"/>
      <c r="Q54" s="43">
        <f t="shared" si="4"/>
        <v>5344.3</v>
      </c>
      <c r="R54" s="43">
        <f t="shared" si="5"/>
        <v>5344.3</v>
      </c>
      <c r="S54" s="43">
        <f t="shared" si="6"/>
        <v>5344.3</v>
      </c>
    </row>
    <row r="55" spans="2:19" ht="22.5" customHeight="1" x14ac:dyDescent="0.25">
      <c r="B55" s="37" t="s">
        <v>157</v>
      </c>
      <c r="C55" s="110">
        <v>130</v>
      </c>
      <c r="D55" s="71">
        <v>50</v>
      </c>
      <c r="E55" s="71">
        <f t="shared" si="0"/>
        <v>-65</v>
      </c>
      <c r="F55" s="71">
        <f t="shared" si="1"/>
        <v>-65</v>
      </c>
      <c r="G55" s="71">
        <f t="shared" si="2"/>
        <v>-65</v>
      </c>
      <c r="H55" s="15"/>
      <c r="I55" s="15"/>
      <c r="J55" s="15"/>
      <c r="K55" s="87">
        <v>65</v>
      </c>
      <c r="L55" s="87">
        <v>65</v>
      </c>
      <c r="M55" s="87">
        <f t="shared" si="3"/>
        <v>65</v>
      </c>
      <c r="N55" s="15"/>
      <c r="O55" s="15"/>
      <c r="P55" s="15"/>
      <c r="Q55" s="43">
        <f t="shared" si="4"/>
        <v>65</v>
      </c>
      <c r="R55" s="43">
        <f t="shared" si="5"/>
        <v>65</v>
      </c>
      <c r="S55" s="43">
        <f t="shared" si="6"/>
        <v>65</v>
      </c>
    </row>
    <row r="56" spans="2:19" ht="28.5" x14ac:dyDescent="0.25">
      <c r="B56" s="11" t="s">
        <v>63</v>
      </c>
      <c r="C56" s="95">
        <f t="shared" ref="C56:J56" si="10">SUM(C46:C55)</f>
        <v>30334.400000000001</v>
      </c>
      <c r="D56" s="95">
        <f t="shared" si="10"/>
        <v>33334.400000000001</v>
      </c>
      <c r="E56" s="12">
        <f t="shared" si="10"/>
        <v>2999.9999999999991</v>
      </c>
      <c r="F56" s="12">
        <f t="shared" si="10"/>
        <v>2999.9999999999991</v>
      </c>
      <c r="G56" s="12">
        <f t="shared" si="10"/>
        <v>2999.9999999999991</v>
      </c>
      <c r="H56" s="12">
        <f t="shared" si="10"/>
        <v>0</v>
      </c>
      <c r="I56" s="12">
        <f t="shared" si="10"/>
        <v>0</v>
      </c>
      <c r="J56" s="12">
        <f t="shared" si="10"/>
        <v>0</v>
      </c>
      <c r="K56" s="87">
        <f>SUM(K46:K55)</f>
        <v>33334.400000000001</v>
      </c>
      <c r="L56" s="87">
        <f>SUM(L46:L55)</f>
        <v>33334.400000000001</v>
      </c>
      <c r="M56" s="87">
        <f t="shared" si="3"/>
        <v>33334.400000000001</v>
      </c>
      <c r="N56" s="50" t="s">
        <v>2</v>
      </c>
      <c r="O56" s="50" t="s">
        <v>2</v>
      </c>
      <c r="P56" s="50" t="s">
        <v>2</v>
      </c>
      <c r="Q56" s="43" t="s">
        <v>2</v>
      </c>
      <c r="R56" s="43" t="s">
        <v>2</v>
      </c>
      <c r="S56" s="43" t="s">
        <v>2</v>
      </c>
    </row>
    <row r="57" spans="2:19" ht="28.5" x14ac:dyDescent="0.25">
      <c r="B57" s="11" t="s">
        <v>51</v>
      </c>
      <c r="C57" s="96">
        <v>645.6</v>
      </c>
      <c r="D57" s="96">
        <v>645.6</v>
      </c>
      <c r="E57" s="12" t="s">
        <v>62</v>
      </c>
      <c r="F57" s="12" t="s">
        <v>62</v>
      </c>
      <c r="G57" s="12" t="s">
        <v>62</v>
      </c>
      <c r="H57" s="12" t="s">
        <v>62</v>
      </c>
      <c r="I57" s="12" t="s">
        <v>62</v>
      </c>
      <c r="J57" s="12" t="s">
        <v>62</v>
      </c>
      <c r="K57" s="87">
        <f>C57</f>
        <v>645.6</v>
      </c>
      <c r="L57" s="87">
        <f>D57</f>
        <v>645.6</v>
      </c>
      <c r="M57" s="87">
        <f t="shared" si="3"/>
        <v>645.6</v>
      </c>
      <c r="N57" s="50" t="s">
        <v>2</v>
      </c>
      <c r="O57" s="50" t="s">
        <v>2</v>
      </c>
      <c r="P57" s="50" t="s">
        <v>2</v>
      </c>
      <c r="Q57" s="43" t="s">
        <v>2</v>
      </c>
      <c r="R57" s="43" t="s">
        <v>2</v>
      </c>
      <c r="S57" s="43" t="s">
        <v>2</v>
      </c>
    </row>
    <row r="58" spans="2:19" x14ac:dyDescent="0.25">
      <c r="B58" s="11" t="s">
        <v>52</v>
      </c>
      <c r="C58" s="72">
        <f>C56+C57</f>
        <v>30980</v>
      </c>
      <c r="D58" s="72">
        <f>D56+D57</f>
        <v>33980</v>
      </c>
      <c r="E58" s="12">
        <f>E56</f>
        <v>2999.9999999999991</v>
      </c>
      <c r="F58" s="12">
        <f t="shared" ref="F58:J58" si="11">F56</f>
        <v>2999.9999999999991</v>
      </c>
      <c r="G58" s="12">
        <f t="shared" si="11"/>
        <v>2999.9999999999991</v>
      </c>
      <c r="H58" s="12">
        <f t="shared" si="11"/>
        <v>0</v>
      </c>
      <c r="I58" s="12">
        <f t="shared" si="11"/>
        <v>0</v>
      </c>
      <c r="J58" s="12">
        <f t="shared" si="11"/>
        <v>0</v>
      </c>
      <c r="K58" s="88">
        <f>K56+K57</f>
        <v>33980</v>
      </c>
      <c r="L58" s="88">
        <f>L56+L57</f>
        <v>33980</v>
      </c>
      <c r="M58" s="87">
        <f t="shared" si="3"/>
        <v>33980</v>
      </c>
      <c r="N58" s="50">
        <f>SUM(N46:N55)</f>
        <v>0</v>
      </c>
      <c r="O58" s="50">
        <f>SUM(O46:O55)</f>
        <v>0</v>
      </c>
      <c r="P58" s="50">
        <f>SUM(P46:P55)</f>
        <v>0</v>
      </c>
      <c r="Q58" s="43">
        <f>K58+N58</f>
        <v>33980</v>
      </c>
      <c r="R58" s="43">
        <f>L58+O58</f>
        <v>33980</v>
      </c>
      <c r="S58" s="43">
        <f>M58+P58</f>
        <v>33980</v>
      </c>
    </row>
    <row r="59" spans="2:19" x14ac:dyDescent="0.25">
      <c r="E59" s="111"/>
    </row>
  </sheetData>
  <mergeCells count="34">
    <mergeCell ref="K18:L19"/>
    <mergeCell ref="C7:D7"/>
    <mergeCell ref="C8:D8"/>
    <mergeCell ref="F7:G7"/>
    <mergeCell ref="C5:G5"/>
    <mergeCell ref="C6:G6"/>
    <mergeCell ref="D12:E12"/>
    <mergeCell ref="F12:I12"/>
    <mergeCell ref="F14:I14"/>
    <mergeCell ref="F13:I13"/>
    <mergeCell ref="D13:E13"/>
    <mergeCell ref="D14:E14"/>
    <mergeCell ref="B18:B19"/>
    <mergeCell ref="C18:C19"/>
    <mergeCell ref="D18:D19"/>
    <mergeCell ref="E18:E19"/>
    <mergeCell ref="F18:J18"/>
    <mergeCell ref="B40:E40"/>
    <mergeCell ref="B44:B45"/>
    <mergeCell ref="E44:G44"/>
    <mergeCell ref="H44:J44"/>
    <mergeCell ref="K44:M44"/>
    <mergeCell ref="K20:L20"/>
    <mergeCell ref="K21:L21"/>
    <mergeCell ref="K22:L22"/>
    <mergeCell ref="K24:L24"/>
    <mergeCell ref="Q44:S44"/>
    <mergeCell ref="N44:P44"/>
    <mergeCell ref="K25:L25"/>
    <mergeCell ref="K27:L27"/>
    <mergeCell ref="K28:L28"/>
    <mergeCell ref="K30:L30"/>
    <mergeCell ref="K23:L23"/>
    <mergeCell ref="K29:L29"/>
  </mergeCells>
  <dataValidations count="3">
    <dataValidation type="list" allowBlank="1" showInputMessage="1" showErrorMessage="1" sqref="B13 D20:D30" xr:uid="{00000000-0002-0000-0200-000000000000}">
      <formula1>#REF!</formula1>
    </dataValidation>
    <dataValidation type="custom" allowBlank="1" showInputMessage="1" showErrorMessage="1" sqref="N46:P55" xr:uid="{00000000-0002-0000-0200-000002000000}">
      <formula1>"-"</formula1>
    </dataValidation>
    <dataValidation showInputMessage="1" showErrorMessage="1" sqref="E20:E30" xr:uid="{00000000-0002-0000-0200-000001000000}"/>
  </dataValidations>
  <hyperlinks>
    <hyperlink ref="C12" location="_ftn1" display="_ftn1" xr:uid="{00000000-0004-0000-0200-000000000000}"/>
    <hyperlink ref="D12" location="_ftn2" display="_ftn2" xr:uid="{00000000-0004-0000-0200-000001000000}"/>
    <hyperlink ref="F12" location="_ftn3" display="_ftn3" xr:uid="{00000000-0004-0000-0200-000002000000}"/>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85725</xdr:colOff>
                    <xdr:row>36</xdr:row>
                    <xdr:rowOff>0</xdr:rowOff>
                  </from>
                  <to>
                    <xdr:col>3</xdr:col>
                    <xdr:colOff>285750</xdr:colOff>
                    <xdr:row>37</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85725</xdr:colOff>
                    <xdr:row>33</xdr:row>
                    <xdr:rowOff>171450</xdr:rowOff>
                  </from>
                  <to>
                    <xdr:col>4</xdr:col>
                    <xdr:colOff>123825</xdr:colOff>
                    <xdr:row>35</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85725</xdr:colOff>
                    <xdr:row>35</xdr:row>
                    <xdr:rowOff>28575</xdr:rowOff>
                  </from>
                  <to>
                    <xdr:col>4</xdr:col>
                    <xdr:colOff>123825</xdr:colOff>
                    <xdr:row>36</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95250</xdr:colOff>
                    <xdr:row>37</xdr:row>
                    <xdr:rowOff>9525</xdr:rowOff>
                  </from>
                  <to>
                    <xdr:col>2</xdr:col>
                    <xdr:colOff>571500</xdr:colOff>
                    <xdr:row>38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499984740745262"/>
  </sheetPr>
  <dimension ref="A1:P32"/>
  <sheetViews>
    <sheetView topLeftCell="A22" workbookViewId="0">
      <selection activeCell="A14" sqref="A14:P14"/>
    </sheetView>
  </sheetViews>
  <sheetFormatPr defaultRowHeight="15" x14ac:dyDescent="0.25"/>
  <cols>
    <col min="15" max="15" width="0.28515625" customWidth="1"/>
    <col min="16" max="16" width="9.140625" hidden="1" customWidth="1"/>
  </cols>
  <sheetData>
    <row r="1" spans="1:16" ht="15" customHeight="1" x14ac:dyDescent="0.25">
      <c r="A1" s="152" t="s">
        <v>53</v>
      </c>
      <c r="B1" s="152"/>
      <c r="C1" s="152"/>
      <c r="D1" s="152"/>
      <c r="E1" s="152"/>
      <c r="F1" s="152"/>
      <c r="G1" s="152"/>
      <c r="H1" s="152"/>
      <c r="I1" s="152"/>
      <c r="J1" s="152"/>
      <c r="K1" s="152"/>
      <c r="L1" s="152"/>
      <c r="M1" s="152"/>
      <c r="N1" s="152"/>
      <c r="O1" s="152"/>
      <c r="P1" s="152"/>
    </row>
    <row r="2" spans="1:16" ht="17.25" x14ac:dyDescent="0.25">
      <c r="A2" s="152" t="s">
        <v>4</v>
      </c>
      <c r="B2" s="152"/>
      <c r="C2" s="152"/>
      <c r="D2" s="152"/>
      <c r="E2" s="152"/>
      <c r="F2" s="152"/>
      <c r="G2" s="152"/>
      <c r="H2" s="152"/>
      <c r="I2" s="152"/>
      <c r="J2" s="152"/>
      <c r="K2" s="152"/>
      <c r="L2" s="152"/>
      <c r="M2" s="152"/>
      <c r="N2" s="152"/>
      <c r="O2" s="152"/>
      <c r="P2" s="152"/>
    </row>
    <row r="3" spans="1:16" x14ac:dyDescent="0.25">
      <c r="A3" s="153"/>
      <c r="B3" s="153"/>
      <c r="C3" s="153"/>
      <c r="D3" s="153"/>
      <c r="E3" s="153"/>
      <c r="F3" s="153"/>
      <c r="G3" s="153"/>
      <c r="H3" s="153"/>
      <c r="I3" s="153"/>
      <c r="J3" s="153"/>
      <c r="K3" s="153"/>
      <c r="L3" s="153"/>
      <c r="M3" s="153"/>
      <c r="N3" s="153"/>
      <c r="O3" s="153"/>
      <c r="P3" s="153"/>
    </row>
    <row r="4" spans="1:16" x14ac:dyDescent="0.25">
      <c r="A4" s="150" t="s">
        <v>54</v>
      </c>
      <c r="B4" s="150"/>
      <c r="C4" s="150"/>
      <c r="D4" s="150"/>
      <c r="E4" s="150"/>
      <c r="F4" s="150"/>
      <c r="G4" s="150"/>
      <c r="H4" s="150"/>
      <c r="I4" s="150"/>
      <c r="J4" s="150"/>
      <c r="K4" s="150"/>
      <c r="L4" s="150"/>
      <c r="M4" s="150"/>
      <c r="N4" s="150"/>
      <c r="O4" s="150"/>
      <c r="P4" s="150"/>
    </row>
    <row r="5" spans="1:16" ht="15" customHeight="1" x14ac:dyDescent="0.25">
      <c r="A5" s="150" t="s">
        <v>5</v>
      </c>
      <c r="B5" s="150"/>
      <c r="C5" s="150"/>
      <c r="D5" s="150"/>
      <c r="E5" s="150"/>
      <c r="F5" s="150"/>
      <c r="G5" s="150"/>
      <c r="H5" s="150"/>
      <c r="I5" s="150"/>
      <c r="J5" s="150"/>
      <c r="K5" s="150"/>
      <c r="L5" s="150"/>
      <c r="M5" s="150"/>
      <c r="N5" s="150"/>
      <c r="O5" s="150"/>
      <c r="P5" s="150"/>
    </row>
    <row r="6" spans="1:16" x14ac:dyDescent="0.25">
      <c r="A6" s="150" t="s">
        <v>6</v>
      </c>
      <c r="B6" s="150"/>
      <c r="C6" s="150"/>
      <c r="D6" s="150"/>
      <c r="E6" s="150"/>
      <c r="F6" s="150"/>
      <c r="G6" s="150"/>
      <c r="H6" s="150"/>
      <c r="I6" s="150"/>
      <c r="J6" s="150"/>
      <c r="K6" s="150"/>
      <c r="L6" s="150"/>
      <c r="M6" s="150"/>
      <c r="N6" s="150"/>
      <c r="O6" s="150"/>
      <c r="P6" s="150"/>
    </row>
    <row r="7" spans="1:16" ht="27" customHeight="1" x14ac:dyDescent="0.25">
      <c r="A7" s="151" t="s">
        <v>29</v>
      </c>
      <c r="B7" s="151"/>
      <c r="C7" s="151"/>
      <c r="D7" s="151"/>
      <c r="E7" s="151"/>
      <c r="F7" s="151"/>
      <c r="G7" s="151"/>
      <c r="H7" s="151"/>
      <c r="I7" s="151"/>
      <c r="J7" s="151"/>
      <c r="K7" s="151"/>
      <c r="L7" s="151"/>
      <c r="M7" s="151"/>
      <c r="N7" s="151"/>
      <c r="O7" s="151"/>
      <c r="P7" s="151"/>
    </row>
    <row r="8" spans="1:16" x14ac:dyDescent="0.25">
      <c r="A8" s="154" t="s">
        <v>7</v>
      </c>
      <c r="B8" s="154"/>
      <c r="C8" s="154"/>
      <c r="D8" s="154"/>
      <c r="E8" s="154"/>
      <c r="F8" s="154"/>
      <c r="G8" s="154"/>
      <c r="H8" s="154"/>
      <c r="I8" s="154"/>
      <c r="J8" s="154"/>
      <c r="K8" s="154"/>
      <c r="L8" s="154"/>
      <c r="M8" s="154"/>
      <c r="N8" s="154"/>
      <c r="O8" s="154"/>
      <c r="P8" s="154"/>
    </row>
    <row r="9" spans="1:16" ht="126.75" customHeight="1" x14ac:dyDescent="0.25">
      <c r="A9" s="151" t="s">
        <v>30</v>
      </c>
      <c r="B9" s="151"/>
      <c r="C9" s="151"/>
      <c r="D9" s="151"/>
      <c r="E9" s="151"/>
      <c r="F9" s="151"/>
      <c r="G9" s="151"/>
      <c r="H9" s="151"/>
      <c r="I9" s="151"/>
      <c r="J9" s="151"/>
      <c r="K9" s="151"/>
      <c r="L9" s="151"/>
      <c r="M9" s="151"/>
      <c r="N9" s="151"/>
      <c r="O9" s="151"/>
      <c r="P9" s="151"/>
    </row>
    <row r="10" spans="1:16" ht="23.25" customHeight="1" x14ac:dyDescent="0.25">
      <c r="A10" s="151" t="s">
        <v>8</v>
      </c>
      <c r="B10" s="151"/>
      <c r="C10" s="151"/>
      <c r="D10" s="151"/>
      <c r="E10" s="151"/>
      <c r="F10" s="151"/>
      <c r="G10" s="151"/>
      <c r="H10" s="151"/>
      <c r="I10" s="151"/>
      <c r="J10" s="151"/>
      <c r="K10" s="151"/>
      <c r="L10" s="151"/>
      <c r="M10" s="151"/>
      <c r="N10" s="151"/>
      <c r="O10" s="151"/>
      <c r="P10" s="151"/>
    </row>
    <row r="11" spans="1:16" ht="23.25" customHeight="1" x14ac:dyDescent="0.25">
      <c r="A11" s="150" t="s">
        <v>9</v>
      </c>
      <c r="B11" s="150"/>
      <c r="C11" s="150"/>
      <c r="D11" s="150"/>
      <c r="E11" s="150"/>
      <c r="F11" s="150"/>
      <c r="G11" s="150"/>
      <c r="H11" s="150"/>
      <c r="I11" s="150"/>
      <c r="J11" s="150"/>
      <c r="K11" s="150"/>
      <c r="L11" s="150"/>
      <c r="M11" s="150"/>
      <c r="N11" s="150"/>
      <c r="O11" s="150"/>
      <c r="P11" s="150"/>
    </row>
    <row r="12" spans="1:16" ht="23.25" customHeight="1" x14ac:dyDescent="0.25">
      <c r="A12" s="151" t="s">
        <v>10</v>
      </c>
      <c r="B12" s="151"/>
      <c r="C12" s="151"/>
      <c r="D12" s="151"/>
      <c r="E12" s="151"/>
      <c r="F12" s="151"/>
      <c r="G12" s="151"/>
      <c r="H12" s="151"/>
      <c r="I12" s="151"/>
      <c r="J12" s="151"/>
      <c r="K12" s="151"/>
      <c r="L12" s="151"/>
      <c r="M12" s="151"/>
      <c r="N12" s="151"/>
      <c r="O12" s="151"/>
      <c r="P12" s="151"/>
    </row>
    <row r="13" spans="1:16" ht="35.25" customHeight="1" x14ac:dyDescent="0.25">
      <c r="A13" s="151" t="s">
        <v>11</v>
      </c>
      <c r="B13" s="151"/>
      <c r="C13" s="151"/>
      <c r="D13" s="151"/>
      <c r="E13" s="151"/>
      <c r="F13" s="151"/>
      <c r="G13" s="151"/>
      <c r="H13" s="151"/>
      <c r="I13" s="151"/>
      <c r="J13" s="151"/>
      <c r="K13" s="151"/>
      <c r="L13" s="151"/>
      <c r="M13" s="151"/>
      <c r="N13" s="151"/>
      <c r="O13" s="151"/>
      <c r="P13" s="151"/>
    </row>
    <row r="14" spans="1:16" ht="99.75" customHeight="1" x14ac:dyDescent="0.25">
      <c r="A14" s="151" t="s">
        <v>12</v>
      </c>
      <c r="B14" s="151"/>
      <c r="C14" s="151"/>
      <c r="D14" s="151"/>
      <c r="E14" s="151"/>
      <c r="F14" s="151"/>
      <c r="G14" s="151"/>
      <c r="H14" s="151"/>
      <c r="I14" s="151"/>
      <c r="J14" s="151"/>
      <c r="K14" s="151"/>
      <c r="L14" s="151"/>
      <c r="M14" s="151"/>
      <c r="N14" s="151"/>
      <c r="O14" s="151"/>
      <c r="P14" s="151"/>
    </row>
    <row r="15" spans="1:16" ht="15" customHeight="1" x14ac:dyDescent="0.25">
      <c r="A15" s="154" t="s">
        <v>13</v>
      </c>
      <c r="B15" s="154"/>
      <c r="C15" s="154"/>
      <c r="D15" s="154"/>
      <c r="E15" s="154"/>
      <c r="F15" s="154"/>
      <c r="G15" s="154"/>
      <c r="H15" s="154"/>
      <c r="I15" s="154"/>
      <c r="J15" s="154"/>
      <c r="K15" s="154"/>
      <c r="L15" s="154"/>
      <c r="M15" s="154"/>
      <c r="N15" s="154"/>
      <c r="O15" s="154"/>
      <c r="P15" s="154"/>
    </row>
    <row r="16" spans="1:16" x14ac:dyDescent="0.25">
      <c r="A16" s="153"/>
      <c r="B16" s="153"/>
      <c r="C16" s="153"/>
      <c r="D16" s="153"/>
      <c r="E16" s="153"/>
      <c r="F16" s="153"/>
      <c r="G16" s="153"/>
      <c r="H16" s="153"/>
      <c r="I16" s="153"/>
      <c r="J16" s="153"/>
      <c r="K16" s="153"/>
      <c r="L16" s="153"/>
      <c r="M16" s="153"/>
      <c r="N16" s="153"/>
      <c r="O16" s="153"/>
      <c r="P16" s="153"/>
    </row>
    <row r="17" spans="1:16" ht="44.25" customHeight="1" x14ac:dyDescent="0.25">
      <c r="A17" s="151" t="s">
        <v>14</v>
      </c>
      <c r="B17" s="151"/>
      <c r="C17" s="151"/>
      <c r="D17" s="151"/>
      <c r="E17" s="151"/>
      <c r="F17" s="151"/>
      <c r="G17" s="151"/>
      <c r="H17" s="151"/>
      <c r="I17" s="151"/>
      <c r="J17" s="151"/>
      <c r="K17" s="151"/>
      <c r="L17" s="151"/>
      <c r="M17" s="151"/>
      <c r="N17" s="151"/>
      <c r="O17" s="151"/>
      <c r="P17" s="151"/>
    </row>
    <row r="18" spans="1:16" ht="83.25" customHeight="1" x14ac:dyDescent="0.25">
      <c r="A18" s="151" t="s">
        <v>15</v>
      </c>
      <c r="B18" s="151"/>
      <c r="C18" s="151"/>
      <c r="D18" s="151"/>
      <c r="E18" s="151"/>
      <c r="F18" s="151"/>
      <c r="G18" s="151"/>
      <c r="H18" s="151"/>
      <c r="I18" s="151"/>
      <c r="J18" s="151"/>
      <c r="K18" s="151"/>
      <c r="L18" s="151"/>
      <c r="M18" s="151"/>
      <c r="N18" s="151"/>
      <c r="O18" s="151"/>
      <c r="P18" s="151"/>
    </row>
    <row r="19" spans="1:16" ht="79.5" customHeight="1" x14ac:dyDescent="0.25">
      <c r="A19" s="151" t="s">
        <v>16</v>
      </c>
      <c r="B19" s="151"/>
      <c r="C19" s="151"/>
      <c r="D19" s="151"/>
      <c r="E19" s="151"/>
      <c r="F19" s="151"/>
      <c r="G19" s="151"/>
      <c r="H19" s="151"/>
      <c r="I19" s="151"/>
      <c r="J19" s="151"/>
      <c r="K19" s="151"/>
      <c r="L19" s="151"/>
      <c r="M19" s="151"/>
      <c r="N19" s="151"/>
      <c r="O19" s="151"/>
      <c r="P19" s="151"/>
    </row>
    <row r="20" spans="1:16" ht="35.25" customHeight="1" x14ac:dyDescent="0.25">
      <c r="A20" s="151" t="s">
        <v>17</v>
      </c>
      <c r="B20" s="151"/>
      <c r="C20" s="151"/>
      <c r="D20" s="151"/>
      <c r="E20" s="151"/>
      <c r="F20" s="151"/>
      <c r="G20" s="151"/>
      <c r="H20" s="151"/>
      <c r="I20" s="151"/>
      <c r="J20" s="151"/>
      <c r="K20" s="151"/>
      <c r="L20" s="151"/>
      <c r="M20" s="151"/>
      <c r="N20" s="151"/>
      <c r="O20" s="151"/>
      <c r="P20" s="151"/>
    </row>
    <row r="21" spans="1:16" ht="63.75" customHeight="1" x14ac:dyDescent="0.25">
      <c r="A21" s="151" t="s">
        <v>18</v>
      </c>
      <c r="B21" s="151"/>
      <c r="C21" s="151"/>
      <c r="D21" s="151"/>
      <c r="E21" s="151"/>
      <c r="F21" s="151"/>
      <c r="G21" s="151"/>
      <c r="H21" s="151"/>
      <c r="I21" s="151"/>
      <c r="J21" s="151"/>
      <c r="K21" s="151"/>
      <c r="L21" s="151"/>
      <c r="M21" s="151"/>
      <c r="N21" s="151"/>
      <c r="O21" s="151"/>
      <c r="P21" s="151"/>
    </row>
    <row r="22" spans="1:16" ht="69" customHeight="1" x14ac:dyDescent="0.25">
      <c r="A22" s="151" t="s">
        <v>19</v>
      </c>
      <c r="B22" s="151"/>
      <c r="C22" s="151"/>
      <c r="D22" s="151"/>
      <c r="E22" s="151"/>
      <c r="F22" s="151"/>
      <c r="G22" s="151"/>
      <c r="H22" s="151"/>
      <c r="I22" s="151"/>
      <c r="J22" s="151"/>
      <c r="K22" s="151"/>
      <c r="L22" s="151"/>
      <c r="M22" s="151"/>
      <c r="N22" s="151"/>
      <c r="O22" s="151"/>
      <c r="P22" s="151"/>
    </row>
    <row r="23" spans="1:16" ht="20.25" customHeight="1" x14ac:dyDescent="0.25">
      <c r="A23" s="151" t="s">
        <v>20</v>
      </c>
      <c r="B23" s="151"/>
      <c r="C23" s="151"/>
      <c r="D23" s="151"/>
      <c r="E23" s="151"/>
      <c r="F23" s="151"/>
      <c r="G23" s="151"/>
      <c r="H23" s="151"/>
      <c r="I23" s="151"/>
      <c r="J23" s="151"/>
      <c r="K23" s="151"/>
      <c r="L23" s="151"/>
      <c r="M23" s="151"/>
      <c r="N23" s="151"/>
      <c r="O23" s="151"/>
      <c r="P23" s="151"/>
    </row>
    <row r="24" spans="1:16" ht="15" customHeight="1" x14ac:dyDescent="0.25">
      <c r="A24" s="154" t="s">
        <v>21</v>
      </c>
      <c r="B24" s="154"/>
      <c r="C24" s="154"/>
      <c r="D24" s="154"/>
      <c r="E24" s="154"/>
      <c r="F24" s="154"/>
      <c r="G24" s="154"/>
      <c r="H24" s="154"/>
      <c r="I24" s="154"/>
      <c r="J24" s="154"/>
      <c r="K24" s="154"/>
      <c r="L24" s="154"/>
      <c r="M24" s="154"/>
      <c r="N24" s="154"/>
      <c r="O24" s="154"/>
      <c r="P24" s="154"/>
    </row>
    <row r="25" spans="1:16" ht="51.75" customHeight="1" x14ac:dyDescent="0.25">
      <c r="A25" s="151" t="s">
        <v>22</v>
      </c>
      <c r="B25" s="151"/>
      <c r="C25" s="151"/>
      <c r="D25" s="151"/>
      <c r="E25" s="151"/>
      <c r="F25" s="151"/>
      <c r="G25" s="151"/>
      <c r="H25" s="151"/>
      <c r="I25" s="151"/>
      <c r="J25" s="151"/>
      <c r="K25" s="151"/>
      <c r="L25" s="151"/>
      <c r="M25" s="151"/>
      <c r="N25" s="151"/>
      <c r="O25" s="151"/>
      <c r="P25" s="151"/>
    </row>
    <row r="26" spans="1:16" ht="33" customHeight="1" x14ac:dyDescent="0.25">
      <c r="A26" s="151" t="s">
        <v>23</v>
      </c>
      <c r="B26" s="151"/>
      <c r="C26" s="151"/>
      <c r="D26" s="151"/>
      <c r="E26" s="151"/>
      <c r="F26" s="151"/>
      <c r="G26" s="151"/>
      <c r="H26" s="151"/>
      <c r="I26" s="151"/>
      <c r="J26" s="151"/>
      <c r="K26" s="151"/>
      <c r="L26" s="151"/>
      <c r="M26" s="151"/>
      <c r="N26" s="151"/>
      <c r="O26" s="151"/>
      <c r="P26" s="151"/>
    </row>
    <row r="27" spans="1:16" ht="46.5" customHeight="1" x14ac:dyDescent="0.25">
      <c r="A27" s="151" t="s">
        <v>24</v>
      </c>
      <c r="B27" s="151"/>
      <c r="C27" s="151"/>
      <c r="D27" s="151"/>
      <c r="E27" s="151"/>
      <c r="F27" s="151"/>
      <c r="G27" s="151"/>
      <c r="H27" s="151"/>
      <c r="I27" s="151"/>
      <c r="J27" s="151"/>
      <c r="K27" s="151"/>
      <c r="L27" s="151"/>
      <c r="M27" s="151"/>
      <c r="N27" s="151"/>
      <c r="O27" s="151"/>
      <c r="P27" s="151"/>
    </row>
    <row r="28" spans="1:16" ht="20.25" customHeight="1" x14ac:dyDescent="0.25">
      <c r="A28" s="151" t="s">
        <v>25</v>
      </c>
      <c r="B28" s="151"/>
      <c r="C28" s="151"/>
      <c r="D28" s="151"/>
      <c r="E28" s="151"/>
      <c r="F28" s="151"/>
      <c r="G28" s="151"/>
      <c r="H28" s="151"/>
      <c r="I28" s="151"/>
      <c r="J28" s="151"/>
      <c r="K28" s="151"/>
      <c r="L28" s="151"/>
      <c r="M28" s="151"/>
      <c r="N28" s="151"/>
      <c r="O28" s="151"/>
      <c r="P28" s="151"/>
    </row>
    <row r="29" spans="1:16" ht="44.25" customHeight="1" x14ac:dyDescent="0.25">
      <c r="A29" s="151" t="s">
        <v>26</v>
      </c>
      <c r="B29" s="151"/>
      <c r="C29" s="151"/>
      <c r="D29" s="151"/>
      <c r="E29" s="151"/>
      <c r="F29" s="151"/>
      <c r="G29" s="151"/>
      <c r="H29" s="151"/>
      <c r="I29" s="151"/>
      <c r="J29" s="151"/>
      <c r="K29" s="151"/>
      <c r="L29" s="151"/>
      <c r="M29" s="151"/>
      <c r="N29" s="151"/>
      <c r="O29" s="151"/>
      <c r="P29" s="151"/>
    </row>
    <row r="30" spans="1:16" ht="44.25" customHeight="1" x14ac:dyDescent="0.25">
      <c r="A30" s="151" t="s">
        <v>27</v>
      </c>
      <c r="B30" s="151"/>
      <c r="C30" s="151"/>
      <c r="D30" s="151"/>
      <c r="E30" s="151"/>
      <c r="F30" s="151"/>
      <c r="G30" s="151"/>
      <c r="H30" s="151"/>
      <c r="I30" s="151"/>
      <c r="J30" s="151"/>
      <c r="K30" s="151"/>
      <c r="L30" s="151"/>
      <c r="M30" s="151"/>
      <c r="N30" s="151"/>
      <c r="O30" s="151"/>
      <c r="P30" s="151"/>
    </row>
    <row r="31" spans="1:16" ht="39" customHeight="1" x14ac:dyDescent="0.25">
      <c r="A31" s="151" t="s">
        <v>28</v>
      </c>
      <c r="B31" s="151"/>
      <c r="C31" s="151"/>
      <c r="D31" s="151"/>
      <c r="E31" s="151"/>
      <c r="F31" s="151"/>
      <c r="G31" s="151"/>
      <c r="H31" s="151"/>
      <c r="I31" s="151"/>
      <c r="J31" s="151"/>
      <c r="K31" s="151"/>
      <c r="L31" s="151"/>
      <c r="M31" s="151"/>
      <c r="N31" s="151"/>
      <c r="O31" s="151"/>
      <c r="P31" s="151"/>
    </row>
    <row r="32" spans="1:16" ht="15" customHeight="1" x14ac:dyDescent="0.25">
      <c r="A32" s="2"/>
    </row>
  </sheetData>
  <mergeCells count="31">
    <mergeCell ref="A30:P30"/>
    <mergeCell ref="A31:P31"/>
    <mergeCell ref="A16:P16"/>
    <mergeCell ref="A25:P25"/>
    <mergeCell ref="A26:P26"/>
    <mergeCell ref="A27:P27"/>
    <mergeCell ref="A28:P28"/>
    <mergeCell ref="A22:P22"/>
    <mergeCell ref="A23:P23"/>
    <mergeCell ref="A24:P24"/>
    <mergeCell ref="A17:P17"/>
    <mergeCell ref="A18:P18"/>
    <mergeCell ref="A19:P19"/>
    <mergeCell ref="A13:P13"/>
    <mergeCell ref="A14:P14"/>
    <mergeCell ref="A15:P15"/>
    <mergeCell ref="A29:P29"/>
    <mergeCell ref="A20:P20"/>
    <mergeCell ref="A21:P21"/>
    <mergeCell ref="A11:P11"/>
    <mergeCell ref="A12:P12"/>
    <mergeCell ref="A9:P9"/>
    <mergeCell ref="A10:P10"/>
    <mergeCell ref="A1:P1"/>
    <mergeCell ref="A4:P4"/>
    <mergeCell ref="A5:P5"/>
    <mergeCell ref="A6:P6"/>
    <mergeCell ref="A7:P7"/>
    <mergeCell ref="A2:P2"/>
    <mergeCell ref="A3:P3"/>
    <mergeCell ref="A8:P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Հ1 Ձև1 </vt:lpstr>
      <vt:lpstr>Հ1 Ձև 2 (1) </vt:lpstr>
      <vt:lpstr>Հ1 Ձև 2 (2)</vt:lpstr>
      <vt:lpstr>Լրացման պահանջներ</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2025-02-21T03:08:01Z</dcterms:modified>
</cp:coreProperties>
</file>